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365" windowWidth="14805" windowHeight="1110" tabRatio="596"/>
  </bookViews>
  <sheets>
    <sheet name="Лист1" sheetId="1" r:id="rId1"/>
    <sheet name="Лист2" sheetId="2" r:id="rId2"/>
  </sheets>
  <externalReferences>
    <externalReference r:id="rId3"/>
  </externalReferences>
  <definedNames>
    <definedName name="_xlnm._FilterDatabase" localSheetId="0" hidden="1">Лист1!$22:$2183</definedName>
    <definedName name="_xlnm.Print_Area" localSheetId="0">Лист1!$A$18:$M$1733</definedName>
  </definedNames>
  <calcPr calcId="152511"/>
</workbook>
</file>

<file path=xl/calcChain.xml><?xml version="1.0" encoding="utf-8"?>
<calcChain xmlns="http://schemas.openxmlformats.org/spreadsheetml/2006/main">
  <c r="K233" i="1" l="1"/>
  <c r="K439" i="1" l="1"/>
  <c r="K1755" i="1" l="1"/>
  <c r="K1456" i="1" l="1"/>
  <c r="K1673" i="1" l="1"/>
  <c r="K1082" i="1" l="1"/>
  <c r="K616" i="1"/>
  <c r="K1932" i="1"/>
  <c r="K1843" i="1"/>
  <c r="K1636" i="1"/>
  <c r="K1544" i="1"/>
  <c r="K1501" i="1"/>
  <c r="J805" i="1"/>
  <c r="K742" i="1"/>
  <c r="K683" i="1"/>
  <c r="K677" i="1"/>
  <c r="K658" i="1"/>
  <c r="K627" i="1"/>
  <c r="K617" i="1"/>
  <c r="K612" i="1"/>
  <c r="K465" i="1"/>
  <c r="K394" i="1"/>
  <c r="J350" i="1"/>
  <c r="K273" i="1"/>
  <c r="J273" i="1"/>
  <c r="K272" i="1"/>
  <c r="J191" i="1"/>
  <c r="K125" i="1"/>
  <c r="K124" i="1"/>
  <c r="K2179" i="1" l="1"/>
  <c r="XEH54" i="1"/>
</calcChain>
</file>

<file path=xl/comments1.xml><?xml version="1.0" encoding="utf-8"?>
<comments xmlns="http://schemas.openxmlformats.org/spreadsheetml/2006/main">
  <authors>
    <author>Автор</author>
  </authors>
  <commentList>
    <comment ref="E395" authorId="0" shapeId="0">
      <text>
        <r>
          <rPr>
            <b/>
            <sz val="9"/>
            <color indexed="81"/>
            <rFont val="Tahoma"/>
            <family val="2"/>
            <charset val="204"/>
          </rPr>
          <t>Автор:</t>
        </r>
        <r>
          <rPr>
            <sz val="9"/>
            <color indexed="81"/>
            <rFont val="Tahoma"/>
            <family val="2"/>
            <charset val="204"/>
          </rPr>
          <t xml:space="preserve">
УМИТЦ</t>
        </r>
      </text>
    </comment>
    <comment ref="E428" authorId="0" shapeId="0">
      <text>
        <r>
          <rPr>
            <b/>
            <sz val="9"/>
            <color indexed="81"/>
            <rFont val="Tahoma"/>
            <family val="2"/>
            <charset val="204"/>
          </rPr>
          <t>Автор:</t>
        </r>
        <r>
          <rPr>
            <sz val="9"/>
            <color indexed="81"/>
            <rFont val="Tahoma"/>
            <family val="2"/>
            <charset val="204"/>
          </rPr>
          <t xml:space="preserve">
Промэлектрострой
</t>
        </r>
      </text>
    </comment>
    <comment ref="D620" authorId="0" shapeId="0">
      <text>
        <r>
          <rPr>
            <b/>
            <sz val="8"/>
            <color indexed="81"/>
            <rFont val="Tahoma"/>
            <family val="2"/>
            <charset val="204"/>
          </rPr>
          <t>Автор:</t>
        </r>
        <r>
          <rPr>
            <sz val="8"/>
            <color indexed="81"/>
            <rFont val="Tahoma"/>
            <family val="2"/>
            <charset val="204"/>
          </rPr>
          <t xml:space="preserve">
ООО "ТЕРРА-2005"
№ (08)20/0217-11</t>
        </r>
      </text>
    </comment>
  </commentList>
</comments>
</file>

<file path=xl/sharedStrings.xml><?xml version="1.0" encoding="utf-8"?>
<sst xmlns="http://schemas.openxmlformats.org/spreadsheetml/2006/main" count="15225" uniqueCount="2375">
  <si>
    <t>Порядковый номер</t>
  </si>
  <si>
    <t xml:space="preserve"> Код по ОКВЭД</t>
  </si>
  <si>
    <t>Код по ОКДП</t>
  </si>
  <si>
    <t xml:space="preserve">                                    Условия договора                                    </t>
  </si>
  <si>
    <t>Способ закупки</t>
  </si>
  <si>
    <t>Закупка в электронной форме</t>
  </si>
  <si>
    <r>
      <t xml:space="preserve"> предмет договора </t>
    </r>
    <r>
      <rPr>
        <b/>
        <sz val="8"/>
        <color rgb="FFFF0000"/>
        <rFont val="Arial"/>
        <family val="2"/>
        <charset val="204"/>
      </rPr>
      <t/>
    </r>
  </si>
  <si>
    <t xml:space="preserve"> 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</si>
  <si>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</si>
  <si>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</si>
  <si>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сведения о количестве (объеме)</t>
  </si>
  <si>
    <t>сведения о начальной (максимальной) цене договора (цене лота)</t>
  </si>
  <si>
    <t>график осуществления процедур закупки</t>
  </si>
  <si>
    <t>код по ОКЕИ</t>
  </si>
  <si>
    <t>наименование</t>
  </si>
  <si>
    <t xml:space="preserve"> код по ОКАТО</t>
  </si>
  <si>
    <t xml:space="preserve">планируемая дата или период   
размещения извещения  о закупке (месяц,год)    
</t>
  </si>
  <si>
    <t xml:space="preserve">срок исполнения договора (месяц, год)    </t>
  </si>
  <si>
    <t>да/нет</t>
  </si>
  <si>
    <t>Штука</t>
  </si>
  <si>
    <t>Оренбург</t>
  </si>
  <si>
    <t>Открытый запрос предложений</t>
  </si>
  <si>
    <t>нет</t>
  </si>
  <si>
    <t>51.70</t>
  </si>
  <si>
    <t>Поставка оборудования, инструменты и приспособления для строительства и монтажа газопроводов</t>
  </si>
  <si>
    <t>Кислород технический (по адресу: г. Оренбург, ул. Бр.Башиловых 2б), ГОСТ 5583-78</t>
  </si>
  <si>
    <t>51.53.22</t>
  </si>
  <si>
    <t>51.54.3</t>
  </si>
  <si>
    <t>Поставка средств индивидуальной защиты</t>
  </si>
  <si>
    <t>Бугуруслан</t>
  </si>
  <si>
    <t>51.42</t>
  </si>
  <si>
    <t>Пара</t>
  </si>
  <si>
    <t>Поставка оборудования, инструментов и приспособлений для строительства и монтажа газопроводов</t>
  </si>
  <si>
    <t>Пассатижи 
17438-72</t>
  </si>
  <si>
    <t>Набор сверл "Супер-6" 8 шт. (3-10 мм) по бетону Зубр 2916-H8</t>
  </si>
  <si>
    <t>Набор сверл по металлу Зубр 29615-H8. ГОСТ 886-77;ГОСТ 10902-77</t>
  </si>
  <si>
    <t>Набор шестигранных ключей Fit Hex. ГОСТ 11737-93</t>
  </si>
  <si>
    <t>Набор напильников 4 шт. FIT 42596. ГОСТ 1465-80</t>
  </si>
  <si>
    <t>Набор ударных стамесок Центроинструмент 0541. ГОСТ 1184-80</t>
  </si>
  <si>
    <t>Отвертки  ГОСТ 17199-88</t>
  </si>
  <si>
    <t>Пожарные средства</t>
  </si>
  <si>
    <t>Огнетушители</t>
  </si>
  <si>
    <t>Поставка пожарных средств</t>
  </si>
  <si>
    <t>Огнетушители ОП-4 Соответствие ГОСТУ Р 51057-2001г. "Техника пожарная. Огнетушители переносные. Общие технические требования."</t>
  </si>
  <si>
    <t>Огнетушители ОП-5. Соответствие ГОСТУ Р 51057-2001г."Техника пожарная. Огнетушители переносные. Общие технические требования."</t>
  </si>
  <si>
    <t>Огнетушители ОУ-5л Соответствие ГОСТУ Р 51057-2001г."Техника пожарная. Огнетушители переносные. Общие технические требования."</t>
  </si>
  <si>
    <t>Огнетушители ОУ-10л Соответствие ГОСТУ Р 51057-2001г."Техника пожарная. Огнетушители переносные. Общие технические требования."</t>
  </si>
  <si>
    <t>Стенд пожарный "КОМБИ". Объем бункера: 0,1 м3, габаритные размеры 1100*100*500мм в полной компектации Соответствие ГОСТ 12.2.037-78. Техника пожарная. Требования безопасности.</t>
  </si>
  <si>
    <t>Мебель</t>
  </si>
  <si>
    <t>Поставка мебели</t>
  </si>
  <si>
    <t>Индивидуальные шкафы для бытовых помещений (шкаф для одежды ШРБ-5 металлический 2-х секционный 600*500*1850 мм)</t>
  </si>
  <si>
    <t>да</t>
  </si>
  <si>
    <t>Поставка прочих материально-технических ресурсов</t>
  </si>
  <si>
    <t>прямая закупка (закупка у единственного поставщика, подрядчика, исполнителя)</t>
  </si>
  <si>
    <t>Открытый запрос предложений в электронной форме</t>
  </si>
  <si>
    <t>Килограмм</t>
  </si>
  <si>
    <t>Соль-Илецк</t>
  </si>
  <si>
    <t>Поставка деталей соединительных</t>
  </si>
  <si>
    <t>Поставка  ПБТ</t>
  </si>
  <si>
    <t>Пропан-бутан технический ПБТ ГОСТ Р 52087-2003</t>
  </si>
  <si>
    <t>условная единица</t>
  </si>
  <si>
    <t>Оказание услуг по эксплуатационно-техническому обслуживанию средств тревожной сигнализации</t>
  </si>
  <si>
    <t>В соответствии с требованиями, указанными в закупочной документации</t>
  </si>
  <si>
    <t>31.62.9</t>
  </si>
  <si>
    <t>74.60</t>
  </si>
  <si>
    <t>74.70.3</t>
  </si>
  <si>
    <t>Оказание услуг по перезарядке огнетушителей</t>
  </si>
  <si>
    <t>Оказание услуг по перезарядке огнетушителей (по адресу г.Огенбург,Краснознаменная,39)</t>
  </si>
  <si>
    <t>74.84</t>
  </si>
  <si>
    <t>Оказание услуг по вывозу  снега с территории</t>
  </si>
  <si>
    <t>Сорочинск</t>
  </si>
  <si>
    <t>Работы по поверке средств измерения</t>
  </si>
  <si>
    <t>Оказание услуг по  поверке средств измерения</t>
  </si>
  <si>
    <t>ГОСТ:ГОСТ Р 54961-2014</t>
  </si>
  <si>
    <t>74.20</t>
  </si>
  <si>
    <t>В соответствии со сведениями, указанными в закупочной документации</t>
  </si>
  <si>
    <t>Гл.39 ГК РФ</t>
  </si>
  <si>
    <t>Услуга по выполнению комплекса работ по охране объекта</t>
  </si>
  <si>
    <t>Оказание услуг охранных</t>
  </si>
  <si>
    <t>Оказание услуг по организации культурно-массовых мероприятий</t>
  </si>
  <si>
    <t>Своевременное исполнение условий договора</t>
  </si>
  <si>
    <t>Кадастровые работы</t>
  </si>
  <si>
    <t>Работы по топографической съемке земельного участка</t>
  </si>
  <si>
    <t>выполнение топографо-геодезических работ</t>
  </si>
  <si>
    <t>74.20.31</t>
  </si>
  <si>
    <t>Работа по проведению механических испытаний сварных соединений</t>
  </si>
  <si>
    <t>Оказание услуг по технической эксплуатации</t>
  </si>
  <si>
    <t>Оказание охранных услуг</t>
  </si>
  <si>
    <t>Физическия охрана помещений.   Гл.39 ГК РФ</t>
  </si>
  <si>
    <t>Оренбург, Бугуслан, Бузулук, Соль-Илецк, Сорочинск, Беляевка, Илек, Сакмара, Ясный</t>
  </si>
  <si>
    <t>Гай, Новотроицк, Орск, Переволоцкий</t>
  </si>
  <si>
    <t>Бузулук</t>
  </si>
  <si>
    <t>Переволоцкий</t>
  </si>
  <si>
    <t>Литр</t>
  </si>
  <si>
    <t>Смесь газовая поверочная СН4-воздух</t>
  </si>
  <si>
    <t>поставка газовых смесей</t>
  </si>
  <si>
    <t>ТУ 6-16-2956-92</t>
  </si>
  <si>
    <t>Оказание услуг по установке газобаллонного оборудования на автотранспортное средвство</t>
  </si>
  <si>
    <t xml:space="preserve">ГОСТ Р 51709-2001; ГОСТ Р 52033-2003; </t>
  </si>
  <si>
    <t>50.20.1</t>
  </si>
  <si>
    <t>72.50</t>
  </si>
  <si>
    <t xml:space="preserve">Оказание услуг обслуживанию и освидетельствованию контрольно-кассовых машин </t>
  </si>
  <si>
    <t>Нет</t>
  </si>
  <si>
    <t>ГОСТ 25646-95</t>
  </si>
  <si>
    <t>Оказание услуг по вывозу твердых бытовых отходов</t>
  </si>
  <si>
    <t>Постановление Госстроя РФ от 21.08.2003 N 152</t>
  </si>
  <si>
    <t>Орск</t>
  </si>
  <si>
    <t>Поставка товаров по номенклатурной группе: Транспортные средства и строительно-дорожная техника</t>
  </si>
  <si>
    <t>Оказание услуг по организации и проведению итогового совещания «Газпром Газораспределение Оренбург»</t>
  </si>
  <si>
    <t>74.40</t>
  </si>
  <si>
    <t xml:space="preserve">Оказание услуг по техническому обслуживанию автомобиля Фольцваген Каравелла </t>
  </si>
  <si>
    <t>ГОСТ:ГОСТ 25646-95</t>
  </si>
  <si>
    <t xml:space="preserve">Оказание услуг по техническому обслуживанию автомобиля Рено Дастер </t>
  </si>
  <si>
    <t>Оказание услуг по техническому обслуживанию автомобиля Тойота Хайлендер</t>
  </si>
  <si>
    <t>Оказание услуг по техническому обслуживанию автомобилей</t>
  </si>
  <si>
    <t>Услуги по обучению</t>
  </si>
  <si>
    <t>Оказание услуг по обучению</t>
  </si>
  <si>
    <t>человек</t>
  </si>
  <si>
    <t>80.22</t>
  </si>
  <si>
    <t>85.11</t>
  </si>
  <si>
    <t>Оказание услуг по проведению специальной оценки условий труда</t>
  </si>
  <si>
    <t>90.00</t>
  </si>
  <si>
    <t>Москва</t>
  </si>
  <si>
    <t>Участие генерального директра в итоговом совещании</t>
  </si>
  <si>
    <t>051</t>
  </si>
  <si>
    <t>Квадратный сантиметр</t>
  </si>
  <si>
    <t>Работа по изготовлению полиграфической продукции</t>
  </si>
  <si>
    <t>22.12</t>
  </si>
  <si>
    <t>Оказание услуг по организации культурно-массовых мероприятий (проведение учебно-тренировочных занятий по футболу (мужчины))</t>
  </si>
  <si>
    <t>Оборудованный спортивный зал Футбол (мужчины)</t>
  </si>
  <si>
    <t xml:space="preserve">92.61   </t>
  </si>
  <si>
    <t>Оказание услуг по  организации культурно-массовых мероприятий (проведение учебно-тренировочных занятий по волейболу женщины))</t>
  </si>
  <si>
    <t>Оборудованный спортивный зал волейбол (женщины)</t>
  </si>
  <si>
    <t>92.40</t>
  </si>
  <si>
    <t>Оказание услуг  по тех.обслуживанию контрольно-кассовой машины марки "АМС-100К",замена,установка марки пломбы.</t>
  </si>
  <si>
    <t>Оказание услуг по техническому обслуживанию ЭВМ</t>
  </si>
  <si>
    <t>Ремонт оргтехники</t>
  </si>
  <si>
    <t>Оказание услуг информационно-вычислительных</t>
  </si>
  <si>
    <t>информационное обслуживание программы "Консультант-плюс"</t>
  </si>
  <si>
    <t>услуги по сопровождению программы  для ЭВМ  АС РЦК ГПРГ-ГРО</t>
  </si>
  <si>
    <t>информационное-технологическое обеспечение программы "АНТ:автоматизированная система документационного обеспечения бизнеса"</t>
  </si>
  <si>
    <t>издание сертификата ключа подписи</t>
  </si>
  <si>
    <t xml:space="preserve">сопровождение системы программ "1-с: Предприятие" </t>
  </si>
  <si>
    <t>обслуживание корпоративного сайта</t>
  </si>
  <si>
    <t>информационное обслуживание программы "Гранд-Смета"</t>
  </si>
  <si>
    <t>Оказание услуг по техническому обслуживанию оборудования</t>
  </si>
  <si>
    <t>Услуги по техническому обслуживанию прочего оборудования</t>
  </si>
  <si>
    <t>Асекеево</t>
  </si>
  <si>
    <t>Оказание услуг по контролю за каналом передачи тревожного извещения из зданий Матвеевской КЭС, КЭС Абдулиногоргаз и экстренному выезду наряда милиции по сигналу "Тревога" для принятия мер к задержанию лиц создающих угрозу безопасности. Гл.39 ГК РФ</t>
  </si>
  <si>
    <t>53227     53404</t>
  </si>
  <si>
    <t>с.Матвеевка; г.Абдулино</t>
  </si>
  <si>
    <t>Оказание услуг по проведению медицинских осмотров и консультаций</t>
  </si>
  <si>
    <t>Услуги по обучению сотрудников на курсах</t>
  </si>
  <si>
    <t>Оказание услуг по аттестации сотрудников</t>
  </si>
  <si>
    <t>Оказание услуг по предаттестационной подготовке и аттестации специалистов сварочного производства 1 уровня (сварщиков) филиала Бугурусланмежрайгаз  в количестве 12 человек</t>
  </si>
  <si>
    <t>Работа по поверке средства измерения</t>
  </si>
  <si>
    <t>Оказание услуг по поверке средств измерения</t>
  </si>
  <si>
    <t>Оказание услуг по поверке анализатора  паров этанола в выдыхаемом воздухе ENSURE</t>
  </si>
  <si>
    <t>Оказание услуг по обслуживанию техническому центра обработки данных</t>
  </si>
  <si>
    <t>Оказание услуг по обработке термолюминесцентным методом 4-х дозиметров и ведение баз данных накопленных эквивалентных доз работников филиала "Бугурусланмежрайгаз" подверженного воздействию ионизирующего излучения</t>
  </si>
  <si>
    <t>Оказание услуг по сервисному обслуживанию и ремонту оргтехники</t>
  </si>
  <si>
    <t>Оказание услуг по ремонту и заправке картриджей</t>
  </si>
  <si>
    <t>Оказание информационно-вычеслительных услуг</t>
  </si>
  <si>
    <t>72.2</t>
  </si>
  <si>
    <t>услуги по обслуживанию и передаче бухгалтерской отчётности в ПФР, ГНИ с помощью СКЗИ Контур</t>
  </si>
  <si>
    <t xml:space="preserve">Оказание услуг по техническому осмотру измерительных комплексов </t>
  </si>
  <si>
    <t xml:space="preserve">Оказание услуг по техническому осмотру измерительных комплексов (электрических счётчиков СКЗ) в количестве 48 шт. </t>
  </si>
  <si>
    <t>74.20.4</t>
  </si>
  <si>
    <t>Работы по строительству, реконструкции и капитальному ремонту</t>
  </si>
  <si>
    <t>Работа по выдаче разрешения на производство земляных работ</t>
  </si>
  <si>
    <t>Оказание услуг по выдаче разрешения на производство земляных работ</t>
  </si>
  <si>
    <t>Оказание услуг по выдаче разрешения-ордера на производство земляных работ на территории г.Бугуруслана</t>
  </si>
  <si>
    <t>45.11</t>
  </si>
  <si>
    <t>Оказание услуг по упорядочению документов постоянного хранения</t>
  </si>
  <si>
    <t>92.51</t>
  </si>
  <si>
    <t>Санкт-Петербург</t>
  </si>
  <si>
    <t>Оказание услуг по  получению справок в органах Росгидромета о фоновом загрязнении атмосферного воздуха и климатических характеристиках для филиала в г.Гае</t>
  </si>
  <si>
    <t>Получение справок в органах Росгидромета о фоновом загрязнении атмосферного воздуха и климатических характеристиках</t>
  </si>
  <si>
    <t>Гай</t>
  </si>
  <si>
    <t>Новотроицк</t>
  </si>
  <si>
    <t>Адамовка</t>
  </si>
  <si>
    <t>Оказание услуг по мойке автотранспортного средства</t>
  </si>
  <si>
    <t xml:space="preserve"> Оказание услуг по автомойке на стационарных постах, предназначенных и оборудованных для этого.
 Соблюдение требований технологического процесса, применение   материалов и оборудования, предназначенных для услуг по автомойке.
Место выполнения работ должно быть оснащено специальным оборудованием и инструментом для проведения работ по автомойке автомобилей.
В состав автомойки должно входить оборудование, которое обеспечивает автономный режим работы, позволяет осуществлять работу как зимнее, так и в летнее время (отопление, вентиляция, освещение), иметь эффективную систему очистки воды со степенью очистки не менее 70 %.
</t>
  </si>
  <si>
    <t>Оказание услуг по ремонту и техническому освидетельствованию автомобильных газовых баллонов</t>
  </si>
  <si>
    <t xml:space="preserve">Ремонт и техническое освидетельствование баллонов должны производиться в специально оборудованных отделениях предприятий, имеющих специальные разрешения (лицензии), выданные органами Госгортехнадзора России на право производства этих работ.
Предприятия, проводящие ремонт и техническое освидетельствование баллонов должны иметь: соответствующие производственные помещения и технические средства для качественного проведения ремонта и технического освидетельствования баллонов; инструкции по проведению ремонта и технического освидетельствования баллонов; инструкции по безопасным методам работ и пожарной безопасности.
</t>
  </si>
  <si>
    <t>Оказание услуг по Ремонтуи техническому освидетельствованию автомобильных газовых баллонов</t>
  </si>
  <si>
    <t xml:space="preserve"> Метр кубический</t>
  </si>
  <si>
    <t>Оказание услуг по Проведению аналитических исследований</t>
  </si>
  <si>
    <t>Проведение аналитических исследований выбросов ПДВ  с объекта в г.Гае ул.Молодежная 11, наличие аттестата об аккредитации</t>
  </si>
  <si>
    <t xml:space="preserve">Гай </t>
  </si>
  <si>
    <t>Лицензия для ЭВМ СКЗИ Крипто-Про на 1 год и Контур-Экстерн по тарифному плану "Оптимальный Плюс" для ЮЛ на общей системе налогообложения - продление</t>
  </si>
  <si>
    <t>СКЗИ КриптоПро и услуги по обслуживанию и передаче бухгалтерской отчетности в ПФР, ГНИ ждя ЮЛ на общей системе налогообложения</t>
  </si>
  <si>
    <t>услуги по заправке картриджей</t>
  </si>
  <si>
    <t>Новоорский</t>
  </si>
  <si>
    <t>Кваркенский</t>
  </si>
  <si>
    <t>Оказание услуг по техническому обслуживанию комплекса технических средств охраны</t>
  </si>
  <si>
    <t>Работа по контролю неразрушающему сварных соединений</t>
  </si>
  <si>
    <t>Оказание услуг по проведению испытаний сварных стыков</t>
  </si>
  <si>
    <t>Услуги по проведению испытаний сварных стыков ГОСТ Р 54983-2012</t>
  </si>
  <si>
    <t>Оказание услуг по организации посещения плавательного бассейна</t>
  </si>
  <si>
    <t>В соостветствии с требованиями, указанными в закупочной документации</t>
  </si>
  <si>
    <t>Медногорск</t>
  </si>
  <si>
    <t>оказание услуг  по поверке сигнализаторов загазованности</t>
  </si>
  <si>
    <t xml:space="preserve">оказание услуг в соответствии с договором </t>
  </si>
  <si>
    <t>оказание услуг по поверке электрических счётчиков</t>
  </si>
  <si>
    <t>оказание услуг  по поверке манометров, газоанализаторов,калибраторов давления и т.д.</t>
  </si>
  <si>
    <t>оказание услуг в соответствии с договором ,наличие аккредитации в соответствии с ФЗ № 102-ФЗ от 26.08.2008г,  опыт оказания услег не менее 3-х лет, близлежащее местонахождение</t>
  </si>
  <si>
    <t xml:space="preserve">оказание услуг по вывозу твердых бытовых отходов </t>
  </si>
  <si>
    <t>Постановление Госстроя РФ от 21.08.2003 N 152, вывоз ТБО в соответствии с графиком</t>
  </si>
  <si>
    <t>Постановление Госстроя РФ от 21.08.2003 N 152 .вывоз ТБО в соответствии с графиком</t>
  </si>
  <si>
    <t>Оказание услуг по обследованию и техническому диагностированию автогидроподъемника</t>
  </si>
  <si>
    <t>Техническое обследование и диагностика; наличие лицензии на вид деятельности. Осуществление деятельности на территории г. Оренбурга</t>
  </si>
  <si>
    <t>оказание услуг по техническому обслуживанию  и ремонту ККМ</t>
  </si>
  <si>
    <t>обеспечение сохранности заводской маркировочной  таблички, пломб исполнителя и налоговых органов, средств визуального  паспорта и эксплуатационных документов</t>
  </si>
  <si>
    <t>Кувандык</t>
  </si>
  <si>
    <t>Оказание услуг по ремонту и освидетельствованию кислородных баллонов</t>
  </si>
  <si>
    <t>качественный  ремонт  и освидетельствование кислородных баллонов; наличие лицензии на вид деятельности.</t>
  </si>
  <si>
    <t>Оказание услуг по ремонту и освидетельствованию ацетиленовых баллонов</t>
  </si>
  <si>
    <t>качественный  ремонт  и освидетельствование ацетиленовых  баллонов; наличие лицензии на вид деятельности.</t>
  </si>
  <si>
    <t>оказание услуг по техническому обслуживанию ЭВМ</t>
  </si>
  <si>
    <t>в соответствие с договором проведение качественного ремонт с гарантией</t>
  </si>
  <si>
    <t>оказание услуг по заправке картриджей</t>
  </si>
  <si>
    <t>в соответствии с договором минимальный срок заправки 2  рабочих дня</t>
  </si>
  <si>
    <t>Периодический медицинский осмотр работниковгл.39 ГК РФ</t>
  </si>
  <si>
    <t>Оказание услуги по технической эксплуатации</t>
  </si>
  <si>
    <t>производить работы  по дератизации помещенийв соответствии с договором  с облюдением санитарных норм</t>
  </si>
  <si>
    <t>ГОСТ 12.0.230-2007</t>
  </si>
  <si>
    <t>Оказание услуги по испытанию электрооборудования</t>
  </si>
  <si>
    <t>ГОСТ Р МЭК 60079-19-2011</t>
  </si>
  <si>
    <t>74.30.4</t>
  </si>
  <si>
    <t>оказание услуг  по проведению мех.испытанияй сварных соединений</t>
  </si>
  <si>
    <t>оказание услуг по проведению мех.испытаниий сварных соединенийв соответсвтии с договором</t>
  </si>
  <si>
    <t xml:space="preserve">Проведение земелеустроительных работ по поформлению земельных участок под надземными сооужениями и охранными зонами газопроводов </t>
  </si>
  <si>
    <t>Единица</t>
  </si>
  <si>
    <t>Работа по восстановлению асфальто-бетонного покрытия после производства ремонтных работ</t>
  </si>
  <si>
    <t>Наличие свидетельства о допуске к  работам</t>
  </si>
  <si>
    <t>055</t>
  </si>
  <si>
    <t xml:space="preserve"> Метр квадратный</t>
  </si>
  <si>
    <t>53423         53432        53217       53242</t>
  </si>
  <si>
    <t>Орск, Ясненский, Домбаровский, Светлинский районы</t>
  </si>
  <si>
    <t>Наличие СРО, лаборатории и обученного персонала</t>
  </si>
  <si>
    <t>Оказание услуг по поверке средства измерения</t>
  </si>
  <si>
    <t>аккредитация в соответствии с ФЗ № 102-ФЗ от 26.08.2008г, охватить в поверку как можно большее кол-во СИ, опыт работ не менее 3-х лет, близлежащее местонахождение</t>
  </si>
  <si>
    <t>Наличие лицензии Качественное проведение технического обслуживания    Гл.39 ГК РФ</t>
  </si>
  <si>
    <t>Ясный</t>
  </si>
  <si>
    <t>Оказание услуг по организации спортивных и оздоровительных мероприятий</t>
  </si>
  <si>
    <t>Наличие лицензии, соответствие санитарно-эпидемиологическим нормам, качественное проведение тренировочных занятий</t>
  </si>
  <si>
    <t>качество,цена Федеральный закон от 10.01.2002 г. № 7-ФЗ; Федеральный закон от 24.06.1998 г. № 89-ФЗ</t>
  </si>
  <si>
    <t>Оказание услуг по размещению отходов IV-V класса опасности</t>
  </si>
  <si>
    <t>Оказание услуг по  поверке трехфазного счетчика газа</t>
  </si>
  <si>
    <t>ГОСТ Р 54961-2012</t>
  </si>
  <si>
    <t>Оказание услуг по  проведению специальной оценки условий труда</t>
  </si>
  <si>
    <t>Наличие лицензии на проведение замеров на рабочих местах при проведении производственного контроля, наличие сертифицированного обрудование и квалифицированного персонала</t>
  </si>
  <si>
    <t>53217                 53242                     53259</t>
  </si>
  <si>
    <t>п. Домбаровка п. Светлый    г.Ясный</t>
  </si>
  <si>
    <t>Работы по оформлению охранных зон</t>
  </si>
  <si>
    <t>Земельный кодекс РФ; ФЗ от 18.06.2001 №78-ФЗ; ФЗ от 24 июля 2007 г.N 221-ФЗ</t>
  </si>
  <si>
    <t>008</t>
  </si>
  <si>
    <t xml:space="preserve">     Километр</t>
  </si>
  <si>
    <t>Оказание услуг по ремонту баллонов</t>
  </si>
  <si>
    <t>ГОСТ Р 50776-95</t>
  </si>
  <si>
    <t>Оказание услуг по сервисному обслуживанию и ремонту сварочного оборудования</t>
  </si>
  <si>
    <t>Оказание услуг по оформлению охранных зон газопроводов</t>
  </si>
  <si>
    <t>Оказание услуг по ремонту кислородных и углекислотных баллонов</t>
  </si>
  <si>
    <t>ГОСТ Р 54960-2012</t>
  </si>
  <si>
    <t>Оказание услуг по по испытанию средств индивидуальной защиты</t>
  </si>
  <si>
    <t xml:space="preserve">Закон РФ "Об образовании" от 10.07.1992 N 3266-1. </t>
  </si>
  <si>
    <t>Оказание услуг по контролю неразрушающему сварных соединений</t>
  </si>
  <si>
    <t>Работа по контролю неразрушающему сварных соединений, ГОСТ Р 54983-2012</t>
  </si>
  <si>
    <t>Оказание услуг по заправке картриджей для офисной техники</t>
  </si>
  <si>
    <t>Оказание услуг по сопровождению программы "Контур-Экстерн"</t>
  </si>
  <si>
    <t>Оказание услуг по ремонту радиостанций</t>
  </si>
  <si>
    <t>техническое обслуживание контрольно-кассовой машины "Ока 102 К" и фискального регистратора "Штрих Комбо-ФР- К"</t>
  </si>
  <si>
    <t>Выполнение кадастровых работ</t>
  </si>
  <si>
    <t>Земельный кодекс РФ; ФЗ от 18.06.2001 №78-ФЗ; ФЗ от 24 июля 2007 г.N 221-ФЗ; Постановление правительства РФ №87 от 16.02.2008, Гражданский кодекс РФ от 25.10.2001 №136-ФЗ</t>
  </si>
  <si>
    <t>Оказание услуг по проверке приборов безопасности на ОПО</t>
  </si>
  <si>
    <t>Оказание услуг по проверке приборов безопасности на ОПО, Приказ Ростехнадзора от 12.11.2013 N 533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</si>
  <si>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 xml:space="preserve">Оказание услуг по техническому обслуживанию автомобиля Хендай Санта Фе </t>
  </si>
  <si>
    <t>Оказание услуг по техническому обслуживанию автомобиля Хендай Санта Фе ,ГОСТ:ГОСТ 25646-95</t>
  </si>
  <si>
    <t>Оказание услуг по техническому обслуживанию автомобиля Рено Дастер ,ГОСТ:ГОСТ 25646-95</t>
  </si>
  <si>
    <t>Техническое обслуживание автомобиля Фольцваген Каравелла , ГОСТ 25646-95</t>
  </si>
  <si>
    <t>Оказание услуг по техническому обслуживанию систем кондиционирования</t>
  </si>
  <si>
    <t>Техническое обслуживание систем кондиционирования, ГОСТ 30434—96.</t>
  </si>
  <si>
    <t xml:space="preserve"> Оказание услуг по дефектовке баллонов</t>
  </si>
  <si>
    <t>Оказание услуг полиграфических</t>
  </si>
  <si>
    <t>Работа по изготовлению бланков ФЗ РФ №38-ФЗ от 13.03.2006</t>
  </si>
  <si>
    <t xml:space="preserve">да </t>
  </si>
  <si>
    <t>1</t>
  </si>
  <si>
    <t>Оказание услуго техническому обслуживанию,текущему ремонту,осведетельствованию техническому автогидроподъёмника</t>
  </si>
  <si>
    <t>Диагностика приборов безопасности автокрана и гидроподъемника</t>
  </si>
  <si>
    <t>Оказание услуг по освидетельствованию газобаллонного оборудования</t>
  </si>
  <si>
    <t>Техническое обслуживание ГБО</t>
  </si>
  <si>
    <t>Оказание услуг по техническому осмотру автотранспортного средства</t>
  </si>
  <si>
    <t>Оказание услуг по техническому обслуживанию навигационно-телематического оборудования</t>
  </si>
  <si>
    <t>услуги по ТО Навигационно-телематические системы.</t>
  </si>
  <si>
    <t>Выполнение работ по выдаче разрешения на производство земляных работ</t>
  </si>
  <si>
    <t>Работа по текущему ремонту объектов сетей газораспределения</t>
  </si>
  <si>
    <t>Выполнение работ по текущему ремонту объектов сетей газораспределения</t>
  </si>
  <si>
    <t>Выполнение работ по исполнительной съемке газопровода</t>
  </si>
  <si>
    <t>Работы по исполнительной съемке газопровода</t>
  </si>
  <si>
    <t>Выполнение работ по укладке асфальто-бетонного покрытия</t>
  </si>
  <si>
    <t>Поддержание в работоспособном состоянии электроустановок, оперативное реагирование на аварийные ситуации</t>
  </si>
  <si>
    <t>Да</t>
  </si>
  <si>
    <t>Услуги по технической эксплуатации высоковольтных линий электропередач.</t>
  </si>
  <si>
    <t>Проведение испытаний средств индивидуальной защиты в электроустановках</t>
  </si>
  <si>
    <t>Работы кадастровые по оформлению земельного участка Земельный кодекс РФ; ФЗ от 18.06.2001 №78-ФЗ; ФЗ от 24 июля 2007 г.N 221-ФЗ</t>
  </si>
  <si>
    <t>Оказание услуг вывозу твердых бытовых отходов</t>
  </si>
  <si>
    <t>Оказание услуг по освидетельствованию кислородных баллонов</t>
  </si>
  <si>
    <t>Услуги по освидетельствованию кислородных баллонов</t>
  </si>
  <si>
    <t>Оказание услуг по техническому обслуживанию кондиционера</t>
  </si>
  <si>
    <t>Оказание услуг по химчистке спецодежды</t>
  </si>
  <si>
    <t xml:space="preserve">Оказание услуг по техническому обслуживанию ЭВМ </t>
  </si>
  <si>
    <t>Оказание услуг по технической эксплуатации машин и оборудования</t>
  </si>
  <si>
    <t>Оказание услуг по  испытанию средств защиты</t>
  </si>
  <si>
    <t>74.87</t>
  </si>
  <si>
    <t>наличие аккредитации</t>
  </si>
  <si>
    <t>наличие бассейна и спортзала</t>
  </si>
  <si>
    <t>час</t>
  </si>
  <si>
    <t>Оказание услуг по предоставлению путевок в спортивно-оздоровительный лагерь для детей и студентов</t>
  </si>
  <si>
    <t>Закон РФ "Об образовании" от 10.07.1992 N 3266-1</t>
  </si>
  <si>
    <t>Оказание услуг по предаттестационной подготовке и аттестации специалистов сварочного производства 1,2 уровней филиала ОАО "Газпром газораспределение Оренбург" в Оренбургском районе</t>
  </si>
  <si>
    <t>ФЗ РФ от 07.12.2011 N 416-ФЗ</t>
  </si>
  <si>
    <t>Оказание услуг по техническому обслуживанию систем газового контроля</t>
  </si>
  <si>
    <t>Техническое обслуживание систем газового контроля гаража (по адресу: г. Оренбург, ул. Бр.Башиловых 2б)</t>
  </si>
  <si>
    <t>Оказание услуг санитарно-эпидемиологических</t>
  </si>
  <si>
    <t>Работы по дератизации и борьбе с тараканами, (по адресу: г. Оренбург, ул. Бр.Башиловых 2б), МУ 3.5.3.2949-11</t>
  </si>
  <si>
    <t>Обслуживание и освидетельствование контрольно-кассовых машин,  тех.поддержка и замена галограмы (по адресу: г. Оренбург, ул. Бр. Башиловых 2б) ГОСТ 23411-84; ФЗ № 54</t>
  </si>
  <si>
    <t xml:space="preserve">        да</t>
  </si>
  <si>
    <t xml:space="preserve">Оказание услуг по поверке
средств измерений </t>
  </si>
  <si>
    <t>Работа по поверке средства измерения (для филиала Подземметаллозащита)
ГОСТ Р 54961-2012</t>
  </si>
  <si>
    <t>Работа по поверке средства измерения
ГОСТ Р 54961-2012(для филиала Подземметаллозащита)</t>
  </si>
  <si>
    <t>Оказание услуг по экспертизе проектной документации</t>
  </si>
  <si>
    <t>Работа по санитарно-эпидемиологической экспертизе проектной документации (для филиала Подземметаллозащита)</t>
  </si>
  <si>
    <t>выполнение  кадастровых работ по оформлению земельного участка</t>
  </si>
  <si>
    <t>межевание и постановка на кадастровый учет зем. участка</t>
  </si>
  <si>
    <t>оказание услуг по организации посещения плавательного бассейна</t>
  </si>
  <si>
    <t>оказание услуг по организации посещения плавательного бассейна согласно СанПиН 2 1.2 1188-03 по адресу: г.Бузулук</t>
  </si>
  <si>
    <t>Оказание услуг по транспортировке газа в транзитном потоке по газораспределительным сетям с выхода ГРС-45 ООО "Газпром трансгаз Самара" с.Среднее Аверкино по принадлежащим ООО "Газпром трансгаз Самара" газопроводам до границ раздела с газораспределительными сетями филиала ОАО "Газпром газораспределение Оренбург" в г.Бузулуке</t>
  </si>
  <si>
    <t>Транспортировка газа в транзитном потоке согласно лимитов</t>
  </si>
  <si>
    <t>тысяча кубических метров</t>
  </si>
  <si>
    <t>Первомайский</t>
  </si>
  <si>
    <t>Оказание услуг по проведению корпоративного мероприятия</t>
  </si>
  <si>
    <t>качественное обслуживание торжественного мероприятия посвященнон 50 летию филиала</t>
  </si>
  <si>
    <t>51.84</t>
  </si>
  <si>
    <t>Оказание услуг по заправке, ремонту и восстановлению картриджей к принтерам и копировально-множительной технике.</t>
  </si>
  <si>
    <t>Оказание услуг по заправке, ремонту и восстановлению картриджей к принтерам и копировально-множительной технике. ГОСТ 18322-78 
(СТ СЭВ 5151-85)
 (по адресу: Оренбургская обл., г.Бузулук, ул. Гая, 110)</t>
  </si>
  <si>
    <t>Оказание услуг по заправке, ремонту и восстановлению картриджей к принтерам и копировально-множительной технике ГОСТ 18322-78 
(СТ СЭВ 5151-85)
(по адресу: Оренбургская обл., г.Бузулук, ул. Гая, 110)</t>
  </si>
  <si>
    <t>Проведение механических испытаний сварных стыков  и визуального осмотра сварного стыка</t>
  </si>
  <si>
    <t>Качественное выполнение услуги по испытанию сварных соединений и изоляции газопроводов Наличие лицензии на вид деятельности</t>
  </si>
  <si>
    <t>Используемые запасные части и расходные материалы должны иметь товарный знак и сертификаты качества и соответствовать государственным стандартам или техническим условиям, действующим в РФ</t>
  </si>
  <si>
    <t>ФЗ РФ от 30 декабря 2009 г.N 384-ФЗ</t>
  </si>
  <si>
    <t>Поставка хозяйственных товаров</t>
  </si>
  <si>
    <t>Круг отрезной 125х1.2х22 Луга-Абразив.    
ГОСТ 21963-2002</t>
  </si>
  <si>
    <t>Поставка газоиспользующего оборудования, предназначенного для приготовления и подогрева пищи, отопления и горячего водоснабжения</t>
  </si>
  <si>
    <t>Котел газовый Кебер КС-Г-8К</t>
  </si>
  <si>
    <t>Автоматика для котла газового Арбат-1. Требуется сертификат соответствия в системе добровольной сертификации ГАЗСЕРТ; Технический регламент</t>
  </si>
  <si>
    <t>Поставка гидравлического инструмента и оборудования</t>
  </si>
  <si>
    <t>Смазка силиконовая WD-40 (200мл)</t>
  </si>
  <si>
    <t>Диск колёсный передний JCB   3CX 11*18. Технический регламент о безопасности колесных транспортных средств.Утвержден ПП №720 от 10 сентября</t>
  </si>
  <si>
    <t>Упаковка</t>
  </si>
  <si>
    <t>Поставка систем телеметрии и телемеханики</t>
  </si>
  <si>
    <t>Прокат стальной</t>
  </si>
  <si>
    <t>006</t>
  </si>
  <si>
    <t>Метр</t>
  </si>
  <si>
    <t>Продукция кабельно-проводниковая</t>
  </si>
  <si>
    <t>Поставка оборудования светотехнического</t>
  </si>
  <si>
    <t>Поставка контрольно-измерительного оборудования</t>
  </si>
  <si>
    <t>OSRAM</t>
  </si>
  <si>
    <t>36W G13OSRAM</t>
  </si>
  <si>
    <t>ДРЛ-125 (6)</t>
  </si>
  <si>
    <t>стальной</t>
  </si>
  <si>
    <t>Поставка Газоиспользующего оборудования, предназначенного для приготовления и подогрева пищи, отопления и горячего водоснабжения</t>
  </si>
  <si>
    <t>подходят к водонагревателям Газлюкс</t>
  </si>
  <si>
    <t>подходят к газовым котлам Протерм</t>
  </si>
  <si>
    <t>подходят к газовым котлам Газлюкс</t>
  </si>
  <si>
    <t>подходят к газовым котлам Навьен</t>
  </si>
  <si>
    <t>подходят к газовым котлам Бакси</t>
  </si>
  <si>
    <t>подходят к газовым котлам ROC</t>
  </si>
  <si>
    <t>подходят к газовым котлам Ferroli</t>
  </si>
  <si>
    <t>подходят к газовым котлам Koreastar</t>
  </si>
  <si>
    <t>подходят к газовым котлам  Электролюкс</t>
  </si>
  <si>
    <t>Поставка труб</t>
  </si>
  <si>
    <t xml:space="preserve">Гибкая подводка  сильфонного типа используется как гибкий соединительный рукав для присоединения бытовых газовых приборов, отопительных котлов и другого газового оборудования, работающего на газе по ГОСТ 5542-87 или на сжиженном газе по ГОСТ 20448-90 и ГОСТ Р 52087-2003.
</t>
  </si>
  <si>
    <t>Поставка приборов учета</t>
  </si>
  <si>
    <t xml:space="preserve">Счетчик газа диафрагменный предназначен для измерения объёма газа,прошедшего через него,-природного, нефтяного и др. неагрессивных газов по ГОСТ 5542, а так же паровой фракции пропан-бутана и др. сжиженных газов по ГОСТ 52087. </t>
  </si>
  <si>
    <t xml:space="preserve">Счетчики  газа бытовые СГБ G 4-1 Сигнал изготовлены по ТУ 4213-054-51416204-01. Соответствуют требованиям ГОСТ Р 50818-95.   Измеряемая среда: природный газ по ГОСТ 5542-87, сжиженный газ по ГОСТ 20448-90. Стальной штампованный корпус. Горизонтальное расположение входных/выходных патрубков. Присоединительные  резьбы М33*1,5. </t>
  </si>
  <si>
    <t xml:space="preserve">Счетчики  газа бытовые СГК G 4 Сигнал изготовлены по ТУ 4213-054-51416204-01. Соответствуют требованиям ГОСТ Р 50818-95. Присоединительные  резьбы штуцеров G1.  Измеряемая среда: природный газ по ГОСТ 5542-87, сжиженный газ по ГОСТ 20448-90. Стальной штампованный корпус. Вертикальное расположение входных/выходных штуцеров. Расстояние между штуцерами -110 мм. </t>
  </si>
  <si>
    <t>Поставка газоиспользующего оборудования</t>
  </si>
  <si>
    <t>Котел стальной газовый отопительный  изготовлен по ТУ 4931-003-44866226-2004. Соответствует  ГОСТ 20548-87, ГОСТ Р 51733-2001.</t>
  </si>
  <si>
    <t>Автоматическое газогорелочное устройство(АГУ) регулируемой теплопроизводительности с автоматикой безопасности термомеханического действия предназначено для сжигания природного газа в отопительных котлах. Соответствует ТУ 4858-001-44866226-2004.</t>
  </si>
  <si>
    <t>Поставка уплотнительных материалов</t>
  </si>
  <si>
    <t>ГОСТ 15180-86</t>
  </si>
  <si>
    <t>Поставка товара по номенклатурной группе: Арматура трубопроводная</t>
  </si>
  <si>
    <t>Поставка средств электрохимической защиты</t>
  </si>
  <si>
    <t>ГОСТ 8946-75</t>
  </si>
  <si>
    <t>ГОСТ 26813-99</t>
  </si>
  <si>
    <t>51.43.1</t>
  </si>
  <si>
    <t>Продукция электротехническая</t>
  </si>
  <si>
    <t>Поставка Счетчиков электроэнергии Ламп накаливания паяльников и тд.</t>
  </si>
  <si>
    <t>Счетчик электроэнергии Энергомера CE101-R5 145 ЖКИ  ГОСТ Р 52322-2005</t>
  </si>
  <si>
    <t>Поставка Микросхем  ЦД708. Микросхем 140 УД7 Микросхем LM324 Микросхем 561ЛН2</t>
  </si>
  <si>
    <t>Микросхема  ЦД708.</t>
  </si>
  <si>
    <t>Поставка  Электрохимических ячеек ЭХЯ к СТГ, СОУ-1  (ИБЯЛ 418.425.035-40)</t>
  </si>
  <si>
    <t>Электрохимическая ячейка ЭХЯ к СТГ, СОУ-1  (ИБЯЛ 418.425.035-40)</t>
  </si>
  <si>
    <t>Климатическое оборудование</t>
  </si>
  <si>
    <t>Поставка климатического оборудования</t>
  </si>
  <si>
    <t>Сплит-система Pioneer 24</t>
  </si>
  <si>
    <t>Рукава, планы эвакуации, знаков пож. Безопасности</t>
  </si>
  <si>
    <t>поставка пожарных средств</t>
  </si>
  <si>
    <t>Поставка бытовой химии</t>
  </si>
  <si>
    <t>Ацетилен (газ в баллоне емкостью 40 л)</t>
  </si>
  <si>
    <t>Поставка оборудования, инструментыови приспособления для строительства и монтажа газопроводов</t>
  </si>
  <si>
    <t>Поставка средства индивидуальной защиты</t>
  </si>
  <si>
    <t>Крем для защиты кожи рук и лица Arretil</t>
  </si>
  <si>
    <t>Манометр U-образный жидкостный 1000мм рт.ст</t>
  </si>
  <si>
    <t>40.20.2</t>
  </si>
  <si>
    <t>52.48.35</t>
  </si>
  <si>
    <t>Поставка покрытий лакокрасочных</t>
  </si>
  <si>
    <t>Поставка продукции электротехнической</t>
  </si>
  <si>
    <t>Выключатель двухклавишный для открытой установки ВА56-225Б-би Schneider Electric ГОСТ Р 51324.1-99</t>
  </si>
  <si>
    <t>Наконечник кабельный алюминиевый ТА 70-10-12</t>
  </si>
  <si>
    <t xml:space="preserve">51.12.3 </t>
  </si>
  <si>
    <t xml:space="preserve">51.70   </t>
  </si>
  <si>
    <t>50.30</t>
  </si>
  <si>
    <t>Заправка баллонов ацетиленом</t>
  </si>
  <si>
    <t>ГОСТ 5457-75</t>
  </si>
  <si>
    <t>Заправка баллонов пропаном</t>
  </si>
  <si>
    <t>ГОСТ Р 52087-2003</t>
  </si>
  <si>
    <t>Электрод сварочный МР-3  D3 мм в пачке по 5 кг ГОСТ 9467-75 (по адресу: г. Оренбург, ул. Бр.Башиловых 2б)</t>
  </si>
  <si>
    <t>Рукав кислородный III d9мм Py2МПа  ГОСТ 9356-75 (по адресу: г. Оренбург, ул. Бр.Башиловых 2б)</t>
  </si>
  <si>
    <t>Комплект</t>
  </si>
  <si>
    <t>Шкаф пожарный ШПК-310 (под рукав), Технический регламент о требованиях пожарной безопасности (по адресу: г. Оренбург, ул. Бр.Башиловых 2б)</t>
  </si>
  <si>
    <t>Рукав пожарный д. 51 с ГР-50 (18м.), Технический регламент о требованиях пожарной безопасности (по адресу: г. Оренбург, ул. Бр.Башиловых 2б)</t>
  </si>
  <si>
    <t>Ствол РС-50 (алюминиевый), Технический регламент о требованиях пожарной безопасности (по адресу: г. Оренбург, ул. Бр.Башиловых 2б)</t>
  </si>
  <si>
    <t>Кронштейн транспортный с металлической защелкой к огнетушителю ОП-5, Технический регламент о требованиях пожарной безопасности  (по адресу: г. Оренбург, ул. Бр.Башиловых 2б)</t>
  </si>
  <si>
    <t>Кронштейн транспортный с металлической защелкой к огнетушителю ОП-2, ОУ-2, Технический регламент о требованиях пожарной безопасности  (по адресу: г. Оренбург, ул. Бр.Башиловых 2б)</t>
  </si>
  <si>
    <t>Кронштейн транспортный с металлической защелкой к огнетушителю ОП-4, ОУ-3, Технический регламент о требованиях пожарной безопасности  (по адресу: г. Оренбург, ул. Бр.Башиловых 2б)</t>
  </si>
  <si>
    <t>Поставка товаров для офиса</t>
  </si>
  <si>
    <t>Подставка под огнетушитель, Технический регламент о требованиях пожарной безопасности  (по адресу: г. Оренбург, ул. Бр.Башиловых 2б)</t>
  </si>
  <si>
    <t>Ведро пожарное конусное, Технический регламент о требованиях пожарной безопасности  (по адресу: г. Оренбург, ул. Бр.Башиловых 2б)</t>
  </si>
  <si>
    <t>Лопата пожарная совковая, Технический регламент о требованиях пожарной безопасности  (по адресу: г. Оренбург, ул. Бр.Башиловых 2б)</t>
  </si>
  <si>
    <t>Огнетушитель порошковый ОП-2, Технический регламент о требованиях пожарной безопасности  (по адресу: г. Оренбург, ул. Бр.Башиловых 2б)</t>
  </si>
  <si>
    <t>Огнетушитель порошковый ОП-3, Технический регламент о требованиях пожарной безопасности  (по адресу: г. Оренбург, ул. Бр.Башиловых 2б)</t>
  </si>
  <si>
    <t>Огнетушитель порошковый ОП-5, ТУ 4854-157-21352393-96 (по адресу: г. Оренбург, ул. Бр.Башиловых 2б)</t>
  </si>
  <si>
    <t>Огнетушитель  ОУ-3, Требуется сертификат соответствия в системе добровольной сертификации ГАЗСЕРТГОСТ Р 51057–2001 (по адресу: г. Оренбург, ул. Бр.Башиловых 2б)</t>
  </si>
  <si>
    <t>Поставка Продукция электротехническая</t>
  </si>
  <si>
    <t>Выключатель автоматический IEK ВА 47-29 D25А 2-полюсный, КЛАСС "В", ГОСТ Р 50345-99; ТУ 2000 АГИЕ.641.235.003</t>
  </si>
  <si>
    <t xml:space="preserve">Выключатель двухклавишный для скрытой установки Schneider Electric, ГОСТ Р 51327.1-2010; ГОСТ Р 51327.21-99 </t>
  </si>
  <si>
    <t>Поставка Оборудование, инструменты и приспособления для строительства и монтажа газопроводов</t>
  </si>
  <si>
    <t>Кабель силовой ВВГ 5х6, ГОСТ 16442-80</t>
  </si>
  <si>
    <t>Поставка Продукции кабельно-проводниковой</t>
  </si>
  <si>
    <t>поставка Продукция электротехническая</t>
  </si>
  <si>
    <t>Коробка распаячная для открытой проводки D60мм Н40мм Рувинил, ТУ 3464-013-18669258-2004;ГОСТ Р 50827-95</t>
  </si>
  <si>
    <t>поствка Ленты изоляционные</t>
  </si>
  <si>
    <t>Изолента ПВХ 15мм, ГОСТ 16214-86</t>
  </si>
  <si>
    <t>Изолента х/б 15мм, ГОСТ 16214-86</t>
  </si>
  <si>
    <t>Поставка прибора учета газа</t>
  </si>
  <si>
    <t>Требуется сертификат соответствия в системе добровольной сертификации ГАЗСЕРТ ГОСТ Р 50818-95; ТУ-42 Счетчик газа СГМН-1 G-6 левый</t>
  </si>
  <si>
    <t>поставка Приборы учета электрической энергии</t>
  </si>
  <si>
    <t>Счетчик электроэнергии однофазный Энергомера СЕ101-R5 145 М6, ТУ 4228-054-22136119-2005</t>
  </si>
  <si>
    <t>Переносное  заземление ПЗРУ - 1Н 16 мм кв, ГОСТ Р 51853-2001</t>
  </si>
  <si>
    <t>поставка Прочие материально-технические ресурсы</t>
  </si>
  <si>
    <t>Розетка одинарная Wessen, ГОСТ Р51322.1-99</t>
  </si>
  <si>
    <t>Поставка Средства индивидуальной защиты</t>
  </si>
  <si>
    <t>Указатель напряжения УННУ-1М-Ф</t>
  </si>
  <si>
    <t>Щит распределительный навесной ЩРн-9з IP31 220х300х120 с замком (mb21-9), ГОСТ 51778-2001</t>
  </si>
  <si>
    <t>GDR-1224M Извещатель взрывоопасной концентрации сжиженного газа 12/24 В с рел.вых, ГОСТ Р 52931-2008; ИБЯЛ.413411.056 ТУ</t>
  </si>
  <si>
    <t>Поставка Комплектующие для систем контроля загазованности</t>
  </si>
  <si>
    <t>Блок управления С-2000-4 (ПРИБОР ПРИЕМНО-КОНТРОЛЬНЫЙ ОХРАННО-ПОЖАРНЫЙ С2000-4)  ,ТУ 4215-002-93019469-06,</t>
  </si>
  <si>
    <t>поставка Клапаны предохранительные сбросные</t>
  </si>
  <si>
    <t>Арматура газовая в сборе Артикул. BH0901004A, Требуется сертификат соответствия в системе добровольной сертификации ГАЗСЕРТ, ГОСТ 19910-94, ГОСТ Р</t>
  </si>
  <si>
    <t>поставка Комплектующие к котлам газовым</t>
  </si>
  <si>
    <t>Блок Гидравлических подсоединений (с раздельными теплообменниками), Требуется сертификат соответствия в системе добровольной сертификации ГАЗСЕРТ, ГОСТ 19910-94, ГОСТ Р</t>
  </si>
  <si>
    <t>Блок управления Артикул. NACR1GS23104., Требуется сертификат соответствия в системе добровольной сертификации ГАЗСЕРТ; Технический регламент</t>
  </si>
  <si>
    <t>Букса крана подпитки Артикул. 03-4036, Требуется сертификат соответствия в системе добровольной сертификации ГАЗСЕРТ; ГОСТ 20548-87; ГОСТ Р</t>
  </si>
  <si>
    <t>Вентиль трехходовой переключающий для котла Gazeco артикул. 03-4022, Требуется сертификат соответствия в системе добровольной сертификации ГАЗСЕРТ; ГОСТ 20548-87; ГОСТ Р</t>
  </si>
  <si>
    <t>Вентилятор 2100317, Требуется сертификат соответствия в системе добровольной сертификации ГАЗСЕРТ; ГОСТ 20548-87; ГОСТ Р</t>
  </si>
  <si>
    <t>Вентилятор PAFA4B06201_001, Требуется сертификат соответствия в системе добровольной сертификации ГАЗСЕРТ; ГОСТ 20548-87; ГОСТ Р</t>
  </si>
  <si>
    <t>Вентилятор PAFA4А07001_001, Требуется сертификат соответствия в системе добровольной сертификации ГАЗСЕРТ; ГОСТ 20548-87; ГОСТ Р</t>
  </si>
  <si>
    <t>Вентилятор дымоудаления 18-23 кВт D21001 ROC, Требуется сертификат соответствия в системе добровольной сертификации ГАЗСЕРТ; ГОСТ 20548-87; ГОСТ Р</t>
  </si>
  <si>
    <t>Вентилятор дымоудаления для котла Gazeco18 и 24 Артикул. 07-4003, Требуется сертификат соответствия в системе добровольной сертификации ГАЗСЕРТ; ГОСТ 20548-87; ГОСТ Р</t>
  </si>
  <si>
    <t>Гидроузел датчика протока ГВС с краном подпитки в сборе Артикул. BH1410017C, Требуется сертификат соответствия в системе добровольной сертификации ГАЗСЕРТ</t>
  </si>
  <si>
    <t>Датчик давления 2060305, Требуется сертификат соответствия в системе добровольной сертификации ГАЗСЕРТ; ГОСТ 20548-87; ГОСТ Р</t>
  </si>
  <si>
    <t>Датчик давления воздуха Артикул. NASS9EX00006., Требуется сертификат соответствия в системе добровольной сертификации ГАЗСЕРТ; ГОСТ 20548-87; ГОСТ Р</t>
  </si>
  <si>
    <t>Датчик протока воды в контуре ГВС 2060290, Требуется сертификат соответствия в системе добровольной сертификации ГАЗСЕРТ; ГОСТ 20548-87; ГОСТ Р</t>
  </si>
  <si>
    <t>Датчик протока ОВ Артикул. BH1410016В, Требуется сертификат соответствия в системе добровольной сертификации ГАЗСЕРТ; ГОСТ 20548-87; ГОСТ Р</t>
  </si>
  <si>
    <t>Датчик расхода воды ГВС для котла Gazeco исполнение 1Артикул. 05-4133, Требуется сертификат соответствия в системе добровольной сертификации ГАЗСЕРТ; ГОСТ 20548-87; ГОСТ Р</t>
  </si>
  <si>
    <t>Датчик температуры ГВС NTC погружной для котла Gazeco Артикул.05-4129, Требуется сертификат соответствия в системе добровольной сертификации ГАЗСЕРТ; ГОСТ 20548-87; ГОСТ Р</t>
  </si>
  <si>
    <t>Датчик-NTC температуры для котла Gazeco накладной Артикул.05-4029, Требуется сертификат соответствия в системе добровольной сертификации ГАЗСЕРТ; ГОСТ 20548-87; ГОСТ Р</t>
  </si>
  <si>
    <t>Диференциальный датчик давления Артикул.05-4001., Требуется сертификат соответствия в системе добровольной сертификации ГАЗСЕРТ; ГОСТ 20548-87; ГОСТ Р</t>
  </si>
  <si>
    <t>Дифференциальный датчик давления D20402-A1 ROC, Требуется сертификат соответствия в системе добровольной сертификации ГАЗСЕРТ; ГОСТ 20548-87; ГОСТ Р</t>
  </si>
  <si>
    <t>Интерфейсная плата электроники OPTIMA D52514 ROC, Требуется сертификат соответствия в системе добровольной сертификации ГАЗСЕРТ; Технический регламент</t>
  </si>
  <si>
    <t>Интерфейсная плата электроники STYLE D52511 ROC, Требуется сертификат соответствия в системе добровольной сертификации ГАЗСЕРТ; Технический регламент</t>
  </si>
  <si>
    <t>Клапан газовый 2030280, Требуется сертификат соответствия в системе добровольной сертификации ГАЗСЕРТ; ГОСТ Р 53672-2009</t>
  </si>
  <si>
    <t>Клапан трехходовой 2040125, Требуется сертификат соответствия в системе добровольной сертификации ГАЗСЕРТ.ГОСТ 20448-90</t>
  </si>
  <si>
    <t>Комплект фиксирующих клипс теплообменника для котла Gazeco 4шт Артикул.09-4001, Требуется сертификат соответствия в системе добровольной сертификации ГАЗСЕРТ; ГОСТ 20548-87; ГОСТ Р\</t>
  </si>
  <si>
    <t>Комплект электродов с кабелями для котла Gazlux Артикул. 05-4023, Требуется сертификат соответствия в системе добровольной сертификации ГАЗСЕРТ, ГОСТ 19910-94, ГОСТ Р</t>
  </si>
  <si>
    <t xml:space="preserve">Манометр 2080774, Требуется сертификат соответствия в системе добровольной сертификации ГАЗСЕРТ </t>
  </si>
  <si>
    <t>Насос 18/24 кВт D41720 ROC? Требуется сертификат соответствия в системе добровольной сертификации ГАЗСЕРТ; РОСС NL.MH01.B00110</t>
  </si>
  <si>
    <t>Насос 2050118? Требуется сертификат соответствия в системе добровольной сертификации ГАЗСЕРТ; РОСС NL.MH01.B00110</t>
  </si>
  <si>
    <t>Насос ручной воздушный (со шлангом, Для создания давления воздуха в расширительном баке котла)</t>
  </si>
  <si>
    <t>Насос циркуляционный для котла Gazlux 18-24кВт</t>
  </si>
  <si>
    <t>Насос циркуляционный с пробкой Артикул. NAPU9GLPCT36</t>
  </si>
  <si>
    <t>Плата электроники 2080897А, Требуется сертификат соответствия в системе добровольной сертификации ГАЗСЕРТ; ГОСТ 20548-87; ГОСТ Р</t>
  </si>
  <si>
    <t>Плата электроники для котла Gazeco 18-T2 Артикул. 05-4014., Требуется сертификат соответствия в системе добровольной сертификации ГАЗСЕРТ; ГОСТ 20548-87; ГОСТ Р</t>
  </si>
  <si>
    <t>Плата электроники для котла Gazeco 24-T2 Артикул.05-4018., Требуется сертификат соответствия в системе добровольной сертификации ГАЗСЕРТ; ГОСТ 20548-87; ГОСТ Р</t>
  </si>
  <si>
    <t>Плата электроники универсальная D52439 ROC , Требуется сертификат соответствия в системе добровольной сертификации ГАЗСЕРТ; ГОСТ 20548-87; ГОСТ Р</t>
  </si>
  <si>
    <t>Предохранительный термостат 90 градусов Артикул. 05-4037, Требуется сертификат соответствия в системе добровольной сертификации ГАЗСЕРТ, Технический регламент</t>
  </si>
  <si>
    <t>Соленоид газовой арматуры Артикул.04-4002, Требуется сертификат соответствия в системе добровольной сертификации ГАЗСЕРТ; ГОСТ 20548-87; ГОСТ Р</t>
  </si>
  <si>
    <t>Теплообменник основной Артикул. PASNGB13/16/20LSSC_001, ГОСТ 98633-73</t>
  </si>
  <si>
    <t>Теплообменник основной Артикул. PASNGB25LSSC_001, ГОСТ 98633-73</t>
  </si>
  <si>
    <t>Теплообменник основной Артикул. PASNGB30LSSC_001, ГОСТ 98633-73</t>
  </si>
  <si>
    <t>Трехходовой кран Артикул. AAVC9EX00008A</t>
  </si>
  <si>
    <t>Циркуляционный насос GAZECO 18/24 артикул.03-4001</t>
  </si>
  <si>
    <t>поставка конрольно-измерительного оборудования, прочего</t>
  </si>
  <si>
    <t>Мультиметр цифровой Mastech MAS838,ГОСТ 22261-94</t>
  </si>
  <si>
    <t>Поставка покрытий защитных</t>
  </si>
  <si>
    <t>Лента ФУМ/B15мм Х S0,1мм, ТУ6-05 1388-86</t>
  </si>
  <si>
    <t>Смазка НК-50, Требуется сертификат соответствия в системе добровольной сертификации ГАЗСЕРТ ТУ 0254-003.17432726-0</t>
  </si>
  <si>
    <t>Отвертка - индикатор напряжения 220В (шир. 3мм), ГОСТ 17199-98</t>
  </si>
  <si>
    <t>Набор</t>
  </si>
  <si>
    <t>поставка Оснастка и расходные материалы для инструмента</t>
  </si>
  <si>
    <t>Набор штифтовых ключей TORX ProStar SZ13, 13 предм. WIHA 24312, ГОСТ 2906-80</t>
  </si>
  <si>
    <t>Тонна</t>
  </si>
  <si>
    <t>Диск отрезной 240*2,5*20мм ,ГОСТ 21963-2002</t>
  </si>
  <si>
    <t>поствака приборы учета</t>
  </si>
  <si>
    <t>Электрод сварочный Kobelco LB-52U D2.6мм</t>
  </si>
  <si>
    <t xml:space="preserve">Проволока сварочная СВ-08Г2С D3мм, ГОСТ 2246-70 </t>
  </si>
  <si>
    <t>поставка пожарные средства</t>
  </si>
  <si>
    <t>Приобретение огнетушителей, ТУ 4854-157-21352393-96, Технический регламент о требованиях пожарной безопасности</t>
  </si>
  <si>
    <t>Приобретение пожарного инвентаря, планов эвакуации, знаков пожарной безопасности, рукавов, шкафов, щитов, Технический регламент о требованиях пожарной безопасности</t>
  </si>
  <si>
    <t>Кабель силовой КГ 3х2,5, ГОСТ 24334-80, ТУ.16.К73.05-93</t>
  </si>
  <si>
    <t>электрод сварочный LB-2,6</t>
  </si>
  <si>
    <t>прокладка фланцевая "Графлан" 50, Требуется сертификат соответствия в системе добровольной сертификации ГАЗСЕРТ; ТУ-5728-001-73427930-</t>
  </si>
  <si>
    <t>прокладка фланцевая "Графлан" 80, Требуется сертификат соответствия в системе добровольной сертификации ГАЗСЕРТ; ТУ-5728-001-73427930-</t>
  </si>
  <si>
    <t>прокладка фланцевая "Графлан" 100, Требуется сертификат соответствия в системе добровольной сертификации ГАЗСЕРТ; ТУ-5728-001-73427930-</t>
  </si>
  <si>
    <t>поставка масел</t>
  </si>
  <si>
    <t>масло для двухтактных дв. XADO Atomic Oil 2T FC (1 литр)</t>
  </si>
  <si>
    <t>Вентиль ВТР-1 (14.7 Мпа)ГАЙКА 1/2</t>
  </si>
  <si>
    <t>поставка горелки газосварочные</t>
  </si>
  <si>
    <t>Коронка из быстрорежущей стали Ravetti TA с шестигранным разъемом ДУ100</t>
  </si>
  <si>
    <t>Поставка  масел</t>
  </si>
  <si>
    <t xml:space="preserve">Масло, Технический регламент о безопасности колесных транспортных средств.Утвержден ПП №720 от 10 сентября </t>
  </si>
  <si>
    <t>Поставка оборудования, инструментов и приспособления для строительства и монтажа газопроводов Поставка кислорода</t>
  </si>
  <si>
    <t>Соответствует требованиям ГОСТ 5583-78</t>
  </si>
  <si>
    <t>Поставка средств индивидуальной защиты.</t>
  </si>
  <si>
    <t>Поставка автозапчастей</t>
  </si>
  <si>
    <t>Поставка Пунктов редуцирования газа</t>
  </si>
  <si>
    <t>ГРПШ-13-2 НУ1-П с прямоточным редуктором РДГ-П-50 без обогрева , с основной и резервной линией редуцирования</t>
  </si>
  <si>
    <t xml:space="preserve"> Поставка оборудование, инструменты и приспособления для строительства и монтажа газопроводов</t>
  </si>
  <si>
    <t>Поставка электротехнической продукции</t>
  </si>
  <si>
    <t>ГОСТ 2162-97</t>
  </si>
  <si>
    <t>ЩРН-24 ЭКФ</t>
  </si>
  <si>
    <t>Кабель ВВГ 3*1,5</t>
  </si>
  <si>
    <t>Поставка ленты фум</t>
  </si>
  <si>
    <t>51.1</t>
  </si>
  <si>
    <t>Выполнение работ (оказание услуг) по номенклатурной группе: Проектно-изыскательские работы</t>
  </si>
  <si>
    <t>Оренбургский район</t>
  </si>
  <si>
    <t xml:space="preserve">Газопровод среднего давления 1-ый мкрораон от существующего газопровода среднего давления до ГРП №25 и котельной г.Бугуруслан (инв.№00956в) / Разработка ПСД на техническое перевооружение объекта. Ликвидация ГРП с регулятором давл.РДУК-100, установка  ГРПШ-13-2НУ-1-П с регулятором давл.РДГ-П-50Н  в 1-м микрорайоне г.Бугуруслан </t>
  </si>
  <si>
    <t>Газопровод низкого давления, газопроводы вводы к жилым домам с. Михайловка, ул. Плодовая (инв.№020004276)  / Разработка ПСД на техническое перевооружение объекта.Замена ШП с регулятором давл. РДГ-50 на ГРПШ-13-2НУ-1-П с регулятором давл.РДГ-П-50Нв с.Михайловка</t>
  </si>
  <si>
    <t>Бугурусланский</t>
  </si>
  <si>
    <t>Сакмарский</t>
  </si>
  <si>
    <t>Подземный газопровод высокого давления Советский район (инв. № 10001360) / Разработка ПСД на техническое перевооружение объекта. . Замена ШРП №7 пос. Ора с рег. давл. РДБК-1-50 на ШРП с рег. давл. РДП-50Н (УГРШ-50 Н-2-О, пропускная способность 3650 м3/ч)</t>
  </si>
  <si>
    <t>Газопровод в с.Козловка Тюльганский район/ Разработка ПСД на строительство газопровода ПЭ 110,63,32  протяженность - 2,7км</t>
  </si>
  <si>
    <t>Тюльганский</t>
  </si>
  <si>
    <t>Газопровод низкого давления г. Орск п. Победа ул. Тернопольская, пер. Казачий (инв. № 10004187) / Разработка ПСД на техническое перевооружение объекта. Прокладка участка газопровода по ул. Тернопольская, пер. Казачий г. Орск п. Победа Д-57мм, L-75,0м , ликвидация ШРП № 41</t>
  </si>
  <si>
    <t>Газопровод высокого давления к жилым домам с. Черноярово Ташлинского района (инв. № 1220558) / Перекладка участков газопровода в с. Покровка Новосергиевского района Оренбургской области.  Замена подземных стальных  газопроводов на  полиэтиленовый  Д-219 мм. на  Д-225мм. L-35,23м; Д-159 мм. на  Д-160мм. L-744,35м; Д-121 мм. на  Д-108 мм. L-324,19м; Д-89 и 76 мм. на  Д-90мм. L-100,5 м; Д-57 мм. на  Д-63 мм. L-124,6м; Д-40 и 32 мм. на  Д-40мм. L-98,4м; / Инженерные изыскания</t>
  </si>
  <si>
    <t>Ташлинский</t>
  </si>
  <si>
    <t>Межпоселковый газопровод высокого давления с. Родничный Дол- Краснополье-Рычковка  АО "Сыртинское" Переволоцкого района (Инв. № 5743)/ Разработка ПСД на техническое перевооружение объекта. Замена ШРП № 30-07  с рег. давл. РДНК-400 на ШРП с рег. давл. РДП-50 в с.Краснополье Переволоцкого района</t>
  </si>
  <si>
    <t>Газопровод от с.Юдинка до с.Мокродол  Асекеевского района (инв.№04645) / Разработка ПСД на техническое перевооружение объекта. Замена ШП с регулятором давл. РДНК-500 на ГРПШ-13-2НУ-1-П с регулятором давл.РДГ-П-50Н в с.Мокродол</t>
  </si>
  <si>
    <t>Асекеевский</t>
  </si>
  <si>
    <t>Выполнение проектно-изыскательских работ по монтажу Охранно-пожарной сигнализации в филиале ОАО "Газпром газораспределение Оренбург" в г. Бугуруслан (Бугурусланмежрайгаз)</t>
  </si>
  <si>
    <t>Выполнение работ (оказание услуг) по номенклатурной группе: Работы по строительству, реконструкции и капитальному ремонту</t>
  </si>
  <si>
    <t>Выполнение проектно-изыскательских работ по монтажу Системы телевидеонаблюдения и система контроля доступа в филиале ОАО "Газпром газораспределение Оренбург" в г. Бугуруслан (Бугурусланмежрайгаз)</t>
  </si>
  <si>
    <t>Северный</t>
  </si>
  <si>
    <t>Бузулукский район</t>
  </si>
  <si>
    <t>Матвеевский</t>
  </si>
  <si>
    <t xml:space="preserve">Газопровод низкого  давления Ленинский район (инв. № 10001129) / Разработка ПСД на техническое перевооружение объекта. Перекладка участка газопровода по ул.  Вяземская  д. 45, 46, 47, 48а, 49, 53 в г. Орске. Замена  стального газопровода  Д-57мм, L-192,65м на Д-57мм, L-192,65м </t>
  </si>
  <si>
    <t>Акбулакский</t>
  </si>
  <si>
    <t>Газопровод высокого давления  с.Изяк-Никитино (Инв.№ 060030229) / Разработка ПСД на техническое перевооружение объекта. Замена ШРП № 266  с рег. давл. РДНК-400 на УГРШ 50</t>
  </si>
  <si>
    <t>Саракташский</t>
  </si>
  <si>
    <t>Газопровод низкого давления ул.Казанская от ул.Водников до №25 г.Бугуруслан (инв.№00554) / Перекладка участка г/п по ул. Казанская г. Бугуруслан. Замена подземного стального газопровода Д114мм, L=520м , на стальной Д114мм / Инженерные изыскания</t>
  </si>
  <si>
    <t>Газопровод г.Сорочинск (инв. № 1220101) / Перекладка участка газопровода через речку Маньяшка методом ННБ в г. Сорочинске. Замена стального газопровода Д - 273 мм. L- 33,00 м на полиэтиленовый методом ННБ Д - 315 мм. L-100,0 м. / Инженерные изыскания</t>
  </si>
  <si>
    <t>Подземный газопровод высокого давления Советский район (инв. № 10001360) / Разработка ПСД на техническое перевооружение объекта.  Замена ШРП № 11 г. Орск, Крайняя, 38-А с рег. давл. РДБК-1-50 на ШРП с рег. давл. РДП-50Н (УГРШ-50 Н-2-О, пропускная способность 3650 м3/ч) шумоглушитель</t>
  </si>
  <si>
    <t>Газопровод по с. Воздвиженка Пономаревского района (инв №3084) / Разработка ПСД на техническое перевооружение объекта. Замена ШП №30 с регулятором давл.РДБК-50  на ГРПШ-13-2НУ-1-П с регулятором давл.РДГ-П-50Н в с. Воздвиженка</t>
  </si>
  <si>
    <t>Пономаревский</t>
  </si>
  <si>
    <t xml:space="preserve">Газопровод совхоза Гай (инв.№04001150) с. Саверовка. / Разработка ПСД на техническое перевооружение объекта. Замена ГРП № 9 с рег. давл. РДУК-2 на ШРП с рег. давл. РДК-50/20Н </t>
  </si>
  <si>
    <t>Гайский</t>
  </si>
  <si>
    <t>Газопровод высокого и низкого давления в земле и по опорам с.Камышовка, с.Черноозерка (Инв. № 5807)/ Разработка ПСД на техническое перевооружение объекта. Замена ШРП № 27-28  с рег. давл. РДНК-400 на ШРП с рег. давл. РДП-50 в с.Камышовка  Переволоцкого района</t>
  </si>
  <si>
    <t>Сорочинский</t>
  </si>
  <si>
    <t>Газопровод в с.Портнов Октябрьский район/ Разработка ПСД на строительство газопровода ПЭ 110,63,32  протяженность - 3,8км</t>
  </si>
  <si>
    <t>Октябрьский</t>
  </si>
  <si>
    <t>Новосергиевский</t>
  </si>
  <si>
    <t>Выполнение проектно-изыскательских работ по монтажу Охранно-пожарной сигнализации в филиале ОАО "Газпром газораспределение Оренбург" в г. Медногорск (Медногорскмежрайгаз)</t>
  </si>
  <si>
    <t>Газопровод высокого и низкого давления от врезки в существующий газопровод до котельной Переволоцкого Маслосырзавода (Инв. № 5719)/ Разработка ПСД на техническое перевооружение объекта. Демонтаж ШРП № 26-15 ул. М Горького (тер.маслозавода) р.ц. Переволоцкий</t>
  </si>
  <si>
    <t>Разработка ПСД на монтаж системы видеоизображения</t>
  </si>
  <si>
    <t>Газопровод низкого давления ул.Октябрьская от ж/д №10 до №18 п.Чкаловский (инв.№00599)  / Разработка ПСД на техническое перевооружение объекта. Перекладка участка г/п по ул. Октябрьская п. Чкаловский. Замена подземного стального газопровода Д114мм, L=94м , на стальной Д114мм</t>
  </si>
  <si>
    <t>Газопровод от точки врезки до ШП-3 и от ШП-3 до заглушки в районного центра Октябрьское Октябрьского района (Инв. № 5597)/  Разработка ПСД на техническое перевооружение объекта.  Перекладка участка газопровода низкого давления ул.Советская с.Октябрьское Октябрьского района. .Перекладка стального газопровода  Д-32мм, L-170м на стальной Д-57мм, L-170м</t>
  </si>
  <si>
    <t>Газопровод от газопровода в/д "Аксаково-Красноярка до с. Б.Алпаево Бугурусланского р-на (инв. № 01503а) / Разработка ПСД на техническое перевооружение объекта. Ликидация ГРП с регулятором давл.РДБК-100, установка  ГРПШ-13-2НУ-1-П с регулятором давл.РДГ-П-50Н в  с. Б. Алпаево</t>
  </si>
  <si>
    <t xml:space="preserve"> Газопровод АО "Колос" с.  Рассыпное Илекский район (Инв. № 5797)/ Разработка ПСД на техническое перевооружение объекта. Замена ШРП № 49  с рег. давл. РДНК-400 на ШРП с рег. давл. РДП-50 ул.8Марта с.Рассыпное Илекского района</t>
  </si>
  <si>
    <t>Илекский</t>
  </si>
  <si>
    <t>Газопровод высокого и низкого давления в земле и по опорам с.Камышовка, с.Черноозерка  (Инв. № 5807)/ Разработка ПСД на техническое перевооружение объекта. Замена ШРП № 27-29  с рег. давл. РДНК-400 на ШРП с рег. давл. РДП-50 в с.Черноозерка  Переволоцкого района</t>
  </si>
  <si>
    <t xml:space="preserve"> Газопровод высокого и низкого давления колхоза "Сакмарский" ( АГРС Белогорское-Желт)  (Инв.№ 060030153) / Разработка ПСД на техническое перевооружение объекта. Замена ШРП № 232  с рег. давл. РДНК-400 на УГРШ 50</t>
  </si>
  <si>
    <t>Подземный газопровод высокого и низкого давления V комплекс от ул. Советской до пимокатного ( инв №04001136) с-з Новоорский / Разработка ПСД на техническое перевооружение объекта. Замена ГРП № 7 с рег. давл. РДНК-1-50 на ШРП с рег. давл. РДГ-80Н</t>
  </si>
  <si>
    <t>Газопровод высокого давления   колхоза "Красное знамя" (Инв.№ 060030132) / Разработка ПСД на техническое перевооружение объекта. Замена ШРП № 108  с рег. давл. РДНК-400 на УГРШ 50</t>
  </si>
  <si>
    <t>Кувандыкский</t>
  </si>
  <si>
    <t>Подземный газопровод высокого давления по ул. Ленина, Уральской от АГРС до ГРП 1,2,3, г. Ясный (инв.№10001988) / Разработка ПСД на техническое перевооружение объекта. Замена ГРП № 2 ул. Уральская с рег. давл. РДБК 1-100/70 на ШРП с рег. давл. РДП-50Н (УГРШ-50 Н-2-О, пропускная способность 3650 м3/ч)</t>
  </si>
  <si>
    <t xml:space="preserve">Газопровод высокого давления п. Биофабрика от КРП-2 до котельной, г. Орск (инв. №10001202) / Разработка ПСД на техническое перевооружение объекта. Перекладка газопровода п.Биофабрика  в г. Орске. Замена  стального газопровода  Д-108мм, L-112,0м на Д-108мм, L-112,0м </t>
  </si>
  <si>
    <t>Газопровод высокого  давления  АО "Бурлыкское" (Инв.№ 060030138) / Разработка ПСД на техническое перевооружение объекта. Замена ШРП № 64  с рег. давл. РДБК-50 на УГРШ 50</t>
  </si>
  <si>
    <t>Беляевский</t>
  </si>
  <si>
    <t xml:space="preserve"> Газопровод высокого и низкого давления колхоза "Рассвет" (с.Кабанкино,с.Николаевка,с. Биктимирово)  (Инв.№ 060030150) / Разработка ПСД на техническое перевооружение объекта. Замена ШРП № 255  с рег. давл. РДНК-400 на УГРШ 50</t>
  </si>
  <si>
    <t xml:space="preserve">Газопровод высокого давления к котельной горисполкома, г. Кувандык  (инв. №060030034) / Разработка ПСД на техническое перевооружение объекта. Замена ШРП № 26  с рег. давл. РДНК-400 на УГРШ 50 </t>
  </si>
  <si>
    <t>Газопровод высокого давления ст. Сара  (Инв.№ 060030191) / Разработка ПСД на техническое перевооружение объекта.. Замена ШРП № 117  с рег. давл. РДНК-400 на УГРШ 50</t>
  </si>
  <si>
    <t>Газопровод высокого давления ст. Сара  (Инв.№ 060030191) / Разработка ПСД на техническое перевооружение объекта. Замена ШРП № 119  с рег. давл. РДНК-400 на УГРШ 50</t>
  </si>
  <si>
    <t>Газопровод от газопровода Алексеевка-Дмитриевка до с.Ключевка (от ГРП с. Турхановка) Бугурусланского района (инв.№001433) / Разработка ПСД на техническое перевооружение объекта.Замена ШП с регулятором давл.РДБК-1-50  на ГРПШ-13-2НУ-1-П с регулятором давл.РДГ-П-50Н в с.Ключевка</t>
  </si>
  <si>
    <t>Газопровод низкого давления квартала№87 (инв.№060030392)/ Разработка ПСД на техническое перевооружение объекта. Перекладка-закольцовка участка газопровода от ШРП №34 территория Саракташского Д.У. до газопровода по пер.Мельничный - 12. Замена стального газопровода Д57мм, L=200м , на стальной Д89мм</t>
  </si>
  <si>
    <t>Газопровод высокого давления от существующего газопровода высокого давления идущего на с.Кирюшкино до с.Муравейник (инв.№01510а) / Разработка ПСД на техническое перевооружение объекта. Ликвидация ГРП с регулятором  давл.РДНК-400, установка  ГРПШ-13-2НУ-1-П с регулятором  давл. РДГ-П-50Н в с.Муравейник</t>
  </si>
  <si>
    <t xml:space="preserve"> Газопровод калхоз им.Чапаева Тюльганский район (Инв. № 5847)/ Разработка ПСД на техническое перевооружение объекта. Замена ШРП №4  с рег. давл. РДНК-400 на ШРП с рег. давл. РДП-50 в с. Давлеткулово Тюльганского района</t>
  </si>
  <si>
    <t xml:space="preserve">Газопровод высокого давления к котельной горисполкома, г. Кувандык  (инв. №060030034) / Разработка ПСД на техническое перевооружение объекта. Замена ШРП № 25  с рег. давл. РДНК-400 на УГРШ 50 </t>
  </si>
  <si>
    <t>Газопровод с. Сакмара (Инв. № 5595)/ Разработка ПСД на техническое перевооружение объекта.  Замена участка стального надземного газопровода  низкого давления на полиэтиленовый в месте перехода газопровода через автодорогу в с. Сакмара (ул.Торговая - пер. Школьный) Замена стального газопровода Д57 L-20м. , на полиэтиленовый Д63мм. L- 20м.</t>
  </si>
  <si>
    <t>Газопровод по ул.Никонова в с.Софиевка Пономаревского района/ Разработка ПСД на строительство газопровода протяженностью - 1,1 км</t>
  </si>
  <si>
    <t>Подземный газопровод высокого давления по ул. Ленина, Уральской от АГРС до ГРП 1,2,3, г. Ясный (инв.№10001988) / Разработка ПСД на техническое перевооружение объекта.  Замена ШРП № 3 ул. Ленина, 4 с рег. давл. РДБК 1-50 на ШРП с рег. давл. РДП-50Н (УГРШ-50 Н-2-О, пропускная способность 3650 м3/ч)</t>
  </si>
  <si>
    <t>Подземный газопровод высокого давления на I-е и IV-е отделение совхоза (с. Архангельское и Камсак), Домбаровский район (инв. № 10001996) / Разработка ПСД на техническое перевооружение объекта.  Замена ШРП № 82 с. Архангельское с рег. давл. РДНК-400 на ШРП с рег. давл. РДК-50/20Н (УГРШ(К)-50Н-2-О, пропускная способность 450 м3/ч). С телеметрией</t>
  </si>
  <si>
    <t>Домбаровский</t>
  </si>
  <si>
    <t>Газопровод высокого и низкого давления  АО "Белогорское"  (Инв.№ 060030145) / Разработка ПСД на техническое перевооружение объекта. Замена ШРП № 22  с рег. давл. РДБК-50 на УГРШ 50</t>
  </si>
  <si>
    <t>Газопровод к п.Кужунтай Акбулакский район/ Разработка ПСД на строительство газопровода протяженность - 0,8 км</t>
  </si>
  <si>
    <t>Газопровод в г.Сорочинске по ул.Солнечная, Полевая, Суворова, Багартиона / Разработка ПСД на строительство газопровода ПЭ 110,63,32  протяженность - 1,8км</t>
  </si>
  <si>
    <t>Газопровод высокого давления АО "Садовод" пос. Новоказачий (инв. № 10001092) / Разработка ПСД на техническое перевооружение объекта.  Замена ШРП № 34. г.Орск, пос. Новоказачий, ул. Дубинина с рег. давл. РДНК-400м на ШРП с рег. давл. РДНК-400м (ГРПШ-05-2У1 с РДНК-400 м, пропускная способность 500 м3/ч)</t>
  </si>
  <si>
    <t>Газопровод высокого и низкого давления  Дубиновский ЗЖБИ (Инв.№ 060030130) / Разработка ПСД на техническое перевооружение объекта. Замена ШРП № 142  с рег. давл. РДНК-400 на УГРШ 50</t>
  </si>
  <si>
    <t>Газопровод в с.Правда Саракташского района/ Разработка ПСД на строительство газопровода ПЭ 63,32  протяженность - 1,88км</t>
  </si>
  <si>
    <t>Газопровод высокого давления по ул. Гомельская до ГРП, г. Орск (инв. № 10000921) / Разработка ПСД на техническое перевооружение объекта. Прокладка участка газопровода ул. Азовская,  в г. Орске  Д- ПЭ 63 мм, L-400,0м, установка ШРП</t>
  </si>
  <si>
    <t>Газопровод в г.Сорочинске по ул.Победы, Мира, Днепровской дивизии / Разработка ПСД на строительство газопровода ПЭ 110,63,32  протяженность - 1,2км</t>
  </si>
  <si>
    <t>Реконструкция Мультиэкранной системы видеоизображения (инв.№ 08042546) в филиале "Оренбургмежрайгаз"</t>
  </si>
  <si>
    <t>Газопровод низкого давления ул. Телеграфная г.Кувандык (инв.№060030245)/ Разработка ПСД на техническое перевооружение объекта. Перекладка участка газопровода по ул. Телеграфная от д.№39 до домов №10 и №21. Замена стального газопровода Д57мм, L=570м , на стальной Д76мм</t>
  </si>
  <si>
    <t xml:space="preserve">Газопровод низкого давления 2 микрорайон "Дом-Плюс"(Инв.№ 060030249) / Разработка ПСД на техническое перевооружение объекта. Замена ШРП № 48  с рег. давл. РДНК-400 на УГРШ 50 </t>
  </si>
  <si>
    <t>Газопровод высокого давления  от АРГС до ЮУКЗ (Инв.№ 060030036) / Разработка ПСД на техническое перевооружение объекта. Замена ШРП № 15  с рег. давл. РДНК-400 на УГРШ 50</t>
  </si>
  <si>
    <t>Газопровод высокого давления  и ГРП ШП п.Зиянчурино (Инв.№ 060030184) / Разработка ПСД на техническое перевооружение объекта. Замена ШРП № 143  с рег. давл. РДНК-400 на УГРШ 50</t>
  </si>
  <si>
    <t xml:space="preserve"> Газопровод высокого давления ответвление на с.Ново Борискино Северного района (инв№01052в)  / Разработка ПСД на техническое перевооружение объекта. Ликидация ГРП с регулятором давл.РДБК-50, установка  ГРПШ-13-2НУ-1-П с регулятором давл.РДГ-П-50Н в с.Ново Борискино </t>
  </si>
  <si>
    <t>Выполнение работ (оказание услуг) по номенклатурной группе: Работы кадастровые</t>
  </si>
  <si>
    <t xml:space="preserve">Газопровод высокого давления от с.Самаркино до с.Мочегай Асекеевского района (инв.№001488)  / Разработка ПСД на техническое перевооружение объекта. Ликидация ГРП с регулятором давл.РДБК-100, установка  ГРПШ-13-2НУ-1-П с регулятором давл.РДГ-П-50Н в с.Мочегай </t>
  </si>
  <si>
    <t xml:space="preserve">Газопровод  н/д  к жилым домам п. Красноярский,  ул. Садовая, Совхозная, пер Совхозный  Кваркенский р-н (инв.№04002538) / Разработка ПСД на техническое перевооружение объекта. Замена ГРП № 8  по ул. Газовая с рег. давл. РДНК-1-50 на ШРП с рег. давл. РДП-50Н </t>
  </si>
  <si>
    <t>Газопровод с. Сакмара (Инв. № 5609)/ Разработка ПСД на техническое перевооружение объекта. Замена участка стального надземного газопровода  низкого давления на полиэтиленовый в месте перехода газопровода через автодорогу в с. Сакмара (ул. Сакмарская) Замена стального газопровода Д57 L-35м, на полиэтиленовый Д63мм. L- 35м.</t>
  </si>
  <si>
    <t xml:space="preserve"> Газопровод высокого и низкого давления 22 дистанция пути  (Инв.№ 060030158) / Разработка ПСД на техническое перевооружение объекта.Замена ШРП № 53  с рег. давл. РДНК-1000 на УГРШ 50 </t>
  </si>
  <si>
    <t xml:space="preserve">Газопровод Администрации Степановского сельсовета Переволоцкий район (Инв. № 5890)/ Разработка ПСД на техническое перевооружение объекта. Устройство газопровода -лупинга полиэтилен  Д160  L-29м. </t>
  </si>
  <si>
    <t>Газопровод высокого давления ул. Л.Толстого вход и выход ГРП20 / Разработка ПСД на техническое перевооружение объекта. Замена ГРП № 20 с рег. давл. РДУК-200 на ШРП с рег. давл. РДП-100 (УГРШ-100Н-2-О, пропускная способность 13804 м3/час)</t>
  </si>
  <si>
    <t>Газопровод низкого давления от ГРПШ до ж.д.ул.Чапаева с.Ташла (Инв. № 14935)/ Разработка ПСД на техническое перевооружение объекта. Закольцовка газопровода низкого давления  с установкой ГРПШ, ул.Лесная, ул.Чапаева с.Ташла Тюльганского района.  Газопровод полиэтиленовый Д- 110мм   L-710м/  Инженерные изыскания</t>
  </si>
  <si>
    <t xml:space="preserve">Газопровод с.Студеное Илекского района (Инв. № 12532)/Разработка ПСД на техническое перевооружение объекта. Закольцовка  г-да низкого давления в с.Студеное Илекского района. Газопровод ПЭ80  Д110,  L-300,0м. </t>
  </si>
  <si>
    <t>Газопровод с.Приютово Оренбургского района  (Инв. № 5780)/ Разработка ПСД на техническое перевооружение объекта. Замена ШРП № 142  с рег. давл. РДБК-50 на ШРП с рег. давл. РДП-50 в п.Приютово Оренбургского района</t>
  </si>
  <si>
    <t>Подземный газопровод высокого давления на I-е и IV-е отделение совхоза (с. Архангельское и Камсак), Домбаровский район (инв. № 10001996) / Разработка ПСД на техническое перевооружение объекта.  Замена ШРП № 83 с. Камсак с рег. давл. РДНК-400 на ШРП с рег. давл. РДК-50/20Н (УГРШ(К)-50Н-2-О, пропускная способность 450 м3/ч). С телеметрией</t>
  </si>
  <si>
    <t xml:space="preserve">Газопровод высокого и низкого давления в с.Кариновка колхоза им."Кирова" Переволоцкого района (Инв. № 5809)/ Разработка ПСД на техническое перевооружение объекта. Замена ШРП № 26-33  с рег. давл. РДНК-400 на ШРП с рег. давл. РДП-50 в с.Кариновка Переволоцкого района </t>
  </si>
  <si>
    <t xml:space="preserve">Подземный газопровод высокого и низкого  давления по адресу Оренбургская область Адамовский  район  (инв. №04003968) / Разработка ПСД на техническое перевооружение объекта. Замена ШРП № 47 п. Шильда  ул. Комсомольская с рег. давл. РДНК-1-50 на ШРП с рег. давл. РДК-50/30Н </t>
  </si>
  <si>
    <t>Газопровод низкого давления квартала №122 (инв.№060030093)/ Разработка ПСД на техническое перевооружение объекта. Закольцовка (лупинг) участка газопровода от ШРП №29до перехода через дорогу по ул.Пионерская-50. Замена стального газопровода Д57мм, L=195м , на ПЭ Д110мм, L=120м; ПЭ Д63мм, L=75м</t>
  </si>
  <si>
    <t xml:space="preserve"> Газопровод Октябрьск (Инв. № 5604)/ Разработка ПСД на техническое перевооружение объекта. Перекладка участка газопровода низкого давления ул.Новая с.Октябрьское Октябрьского района.Перекладка стального газопровода  Д-32мм, L-200м на стальной Д-57мм, L-200,0м</t>
  </si>
  <si>
    <t>Газопровод высокого давления от газопровода на с.Алексеевка до ГРП с.Дмитриевка Бугурусланский район (инв.№01505в)/Разработка ПСД на техническое перевооружение объекта. Ликвидация ГРП с регулятором давл.РДБК-100, установка  ГРПШ-13-2НУ-1-П с регулятором давл. РДГ-П-50Н в с.Дмитриевка</t>
  </si>
  <si>
    <t>Газопровод высокого давления АО "Россия" (АГРС- с.Спасское)   (Инв.№ 060030170) / Разработка ПСД на техническое перевооружение объекта. Замена ШРП № 239  с рег. давл. РДНК-400 на УГРШ 50</t>
  </si>
  <si>
    <t>Газопровод высокого давления  к  ГСГО-1 п.Ростоши-II Ленинского  района г.Оренбурга (инв.№ 30622)/Разработка ПСД на техническое перевооружение объекта. Замена ПРГ № 57  п.Солнечный, ул.Лесная с рег. давл. РДБК1-50 на ШПРГ ИТГАЗ-MBN/50-2 с телеметрией</t>
  </si>
  <si>
    <t>Газопровод высокого и низкого давления к жилым домам по ул.1 Мая, Лобовская, Орская, Абдулинская  в  г.Оренбург (инв.№ 30532)/Разработка ПСД на техническое перевооружение объекта. Замена ПРГ № 56  ул.Мискинова,21 с рег. давл. РДБК1-50 на ШПРГ ИТГАЗ-MBN/50-2 с телеметрией</t>
  </si>
  <si>
    <t>Газопровод высокого давления от существующего газопровода на завод "Радиатор" до ответвления на свиноводческий комплекс с.Баймаково (инв.№001409) / Разработка ПСД на техническое перевооружение объекта. Ликвидация ГРП с регулятором давл.РДУК-1-100, установка  ГРПШ-13-2НУ-1-П с регулятором давл. РДГ-П-50Н в с.Баймаково</t>
  </si>
  <si>
    <t xml:space="preserve">Газопровод среднего давления в п.Весенний ДНП «Медик» по ул.Растроповича, ул.Радужная / Разработка ПСД на строительство газопровода ст.63 протяженностью 0,98 км </t>
  </si>
  <si>
    <t>Газопровод пос.Степной ул.Доставолова, ул.Булатова, ул.М.Конева (новая застройка) г.Орска / Разработка ПСД на строительство газопровода ПЭ 110,63,32  протяженность - 1,3км</t>
  </si>
  <si>
    <t xml:space="preserve">Газопровод низкого давления с.Добринка АКЭС (Инв. № 14885)/Разработка ПСД на техническое перевооружение объекта. Перекладка перехода через автодорогу с.Добринка Александровского района. Замена стального газопровода  Д-57мм, L-20м на полиэтиленовый Д-63мм, L-20,0м </t>
  </si>
  <si>
    <t>Александровский</t>
  </si>
  <si>
    <t>Газопровод низкого давления ул.Октябрьская п.Чкаловский (инв.№00265) / Разработка ПСД на техническое перевооружение объекта. Перекладка участка г/п по ул. Октябрьская п. Чкаловский. Замена подземного стального газопровода Д114мм, L=126м , на стальной Д114мм</t>
  </si>
  <si>
    <t>Газопровод низкого давления распределительный квартал 19в,20,33,34,35,38 (инв.№ 1130315) / Закольцовка газопроводов ул. Горная-ул. Ташкентская  ПЭ Д150, L=275м; ПЭ Д110, L=35м / Инженерные изыскания</t>
  </si>
  <si>
    <t>Газопровод высокого и низкого давления в земле и по опорам с.Камышовка, с.Черноозерка (Инв. № 5807)/ Разработка ПСД на техническое перевооружение объекта. Демонтаж ШРП № 27-30 со строительством газопровода перемычки в с.Черноозерка  Переволоцкого района</t>
  </si>
  <si>
    <t xml:space="preserve">Газопровод высокого давления от ГРП №11 за жилой дом №130 по ул.Советской до Контузлинского моста  г.Бугуруслан (инв.№00837) / Разработка ПСД на техническое перевооружение объекта. Лик-видация ГРП с регуляторами давл. РДУК-200, установка  шкафа ИТГАЗ-ВFL-ВР/100-2-О с регулято-рами давл. ВFL-ВР/100- по ул. Со-ветской  в  г. Бугуруслан </t>
  </si>
  <si>
    <t>Выполнение работ (оказание услуг) по номенклатурной группе: Услуги по проведению обследования и экспертизы промышленной безопасности</t>
  </si>
  <si>
    <t xml:space="preserve">Газопровод низкого давления к жиллым домам в пос. Ростоши совхоза "Овощевод" (инв.№ 08042423)/Техническое перевооружение. Перекладка участка стального г/п Д89мм, L=573м, на подземный Д110 мм, надземный Д114 мм/Экспертиза промышленной безопасности документации на техническое перевооружение ОПО </t>
  </si>
  <si>
    <t xml:space="preserve">Газопровод высокого давления   АО "Ключевское"(Инв.№ 060030141) / Разработка ПСД на техническое перевооружение объекта. Замена ГРП № 30  с рег. давл. РДБК-50 на УГРШ 50 </t>
  </si>
  <si>
    <t>Красногвардейский</t>
  </si>
  <si>
    <t>Газоснабжение ЖСТ "Весеннее"Оренбургского  района (инв.№ 30661)/Разработка ПСД на техническое перевооружение объекта. Замена ПРГ № 118  п.Весенний, ул.Беляевская,27 с рег. давл. РДБК-50 на ШПРГ ИТГАЗ-MBN/50-2 с телеметрией</t>
  </si>
  <si>
    <t xml:space="preserve">Газопровод среднего давления п. Аккермановка, 1 очередь ( от м. вр. до ШРП и по ул. Центральной) (инв. №04001157) / Разработка ПСД на техническое перевооружение объекта. Замена ШРП № 6 по  ул. Центральная с рег. давл. РДНК-400-50 на ШРП с рег. давл. РДК-50/30Н </t>
  </si>
  <si>
    <t>Газопровод к п.Бикмурзино Акбулакский район/ Разработка ПСД на строительство газопровода протяженностью - 2,7 км</t>
  </si>
  <si>
    <t xml:space="preserve">Газопровод высокого давления подземный от ул.Пригородной до ГРП по ул.Д.Морского, 2, г. Бугуруслан (инв.№020004711) / Разработка ПСД на техническое перевооружение объекта. Ликвидация ГРП с регулятором давл. РДБК-1-100, установка   шкафа ИТГАЗ-ВFL-ВР/80-2-О с регулято-ром давл. ВFL-ВР/80- по ул. Дм. Морского  в  г. Бугуруслан </t>
  </si>
  <si>
    <t>Газопровод Администрации Преторийского сельсовета Переволоцкий  район (Инв. № 5889)/ Разработка ПСД на техническое перевооружение объекта. Перекладка участка газопровода низкого давления с.Претория , ул.Парковая,  Переволоцкого района . Перекладка стального газопровода  Д-76мм, L-100м на полиэтиленовый  Д-110мм   L-100м</t>
  </si>
  <si>
    <t>Газопровод высокого давления по ул. Молодежной, ул.Дружбы Районного центра Ташла (инв. № 1220553) / Разработка ПСД на техническое перевооружение объекта. Установка ШРП по ул. Молодежной в с. Ташла Ташлинского района Оренбургской области  протяженностью высокого давления ПЭ 110 Д 63 мм -0,010 км, низкого давления ПЭ 80 Д 110 мм - 0,015 км / Инженерные изыскания</t>
  </si>
  <si>
    <t>Газопровод 2,3 переулка Андреева и 4 микрорайона ОЗТП г.Орска / Разработка ПСД на строительство газопровода ПЭ 110,63,32  протяженность - 2,1км</t>
  </si>
  <si>
    <t>ШРП-29 ул. Карельская, Лен. Комсомола (инв. № 10000109) / Разработка ПСД на техническое перевооружение объекта. Замена ШРП №29 с рег. давления РД-32 на ШРП с рег. давл. РДНК-400</t>
  </si>
  <si>
    <t>Газопровод низкого давления от точки врезки до жилого дома ул.Курочкина, Заречная р.ц.Шарлык.  (Инв. № 15026)/ Разработка ПСД на техническое перевооружение объекта. Замена ШРП № 27  с рег. давл. РДНК-1000 на ШРП с рег. давл. РДП-50 ул.Заречная р.ц.Шарлык</t>
  </si>
  <si>
    <t>Шарлыкский</t>
  </si>
  <si>
    <t>Газопровод высокого давления   АО "Ключевское" (Инв.№ 060030141) / Разработка ПСД на техническое перевооружение объекта. Замена ГРП № 28  с рег. давл. РДБК-50 на УГРШ 50</t>
  </si>
  <si>
    <t>Газопровод высокого давления АО "Садовод" пос. Новоказачий (инв. № 10001092) / Разработка ПСД на техническое перевооружение объекта.  Замена ШРП № 33 г.Орск, пос. Новоказачий, ул. Луговая с рег. давл. РДНК-400м на ШРП с рег. давл. РДНК-400м (ГРПШ-05-2У1 с РДНК-400 м, пропускная способность 500 м3/ч)</t>
  </si>
  <si>
    <t xml:space="preserve">Газопровод высокого и низкого давления АО "Дружба" (Инв.№060030162) / Разработка ПСД на техническое перевооружение объекта. Замена ШРП № 131  с рег. давл. РДБК-50 на УГРШ 50 </t>
  </si>
  <si>
    <t>Газопровод среднего давления по ул. Гагарина (от места врезки до РДНК) с. Пономаревка (инв. №3073) / Разработка ПСД на техническое перевооружение объекта. Замена ШП с регулятором давл.РДГ-50  на ГРПШ-13-2НУ-1-П с регулятором давл.РДГ-П-50Нв с. Пономаревка</t>
  </si>
  <si>
    <t>Газопровод по ул.Никонова в с.Софиевка Пономаревского района/ Разработка ПСД на строительство газопровода протяженностью1,1 км/ Работы кадастровые</t>
  </si>
  <si>
    <t xml:space="preserve">Газопровод высокого давления  Совхоз "Ильинский" (Инв.№ 060030125) / Разработка ПСД на техническое перевооружение объекта. Замена ГРП № 103  с рег. давл. РДБК-50 на УГРШ 50  </t>
  </si>
  <si>
    <t>Газопровод низкого давления  с.Блюменталь (Инв.№ 060030256) / Разработка ПСД на техническое перевооружение объекта. Замена ГРП № 31  с рег. давл. РДБК-50 на УГРШ 50</t>
  </si>
  <si>
    <t xml:space="preserve">Газопровод высокого давления   АО "Долина " (Инв.№ 060030047) / Разработка ПСД на техническое перевооружение объекта. Замена ШРП № 54  с рег. давл. РДНК-400 на УГРШ 50 </t>
  </si>
  <si>
    <t>Выполнение проектно-изыскательских работ по монтажу Системы телевидеонаблюдения и система контроля доступа в филиале ОАО "Газпром газораспределение Оренбург" в г.Медногорск (Медногорскмежрайгаз)</t>
  </si>
  <si>
    <t>Газоснабжение автовокзала в с. Илек Илекского района (Инв. № 5904)/ Разработка ПСД на техническое перевооружение объекта. Замена ШРП № 9  с рег. давл. РДНК-400 на ШРП с рег. давл. РДП-50 в с.Илек Илекского района</t>
  </si>
  <si>
    <t xml:space="preserve">Газопровод высокого давления от существующего газопровода до жилого дома газовиков у п.Веригино до ГРП с.Лукинка (инв.№01512) / Разработка ПСД на техническое перевооружение объекта. Ликвидация ГРП с регулятором давл. РДУК-2-50, установка  ГРПШ-13-2НУ-1-П с регулятором давл. РДГ-П-50Н в с.Лукинка </t>
  </si>
  <si>
    <t>Наружное газоснабжение  совхоза Бриентский и ГСГО - 1 Кваркенского района (инв. № 04000444) с. Бриент / Разработка ПСД на техническое перевооружение объекта. Замена ГГРП № 4 с рег. давл. РДБК-50 на ШРП с рег. давл. РДГ-50/30</t>
  </si>
  <si>
    <t>Газопровод совхоза Воронежский (инв №04001149) с. Лылово / Разработка ПСД на техническое перевооружение объекта. Замена ГРП № 14 с рег. давл. РДБК П-50, РДУК-50 на ШРП с рег. давл. РДНК-У  и ШРП С  с регулятором давления РДСК-50Бм</t>
  </si>
  <si>
    <t xml:space="preserve">Газопровод совхоза   Новокиевский  (инв №04001151) с. Новониколаевка / Разработка ПСД на техническое перевооружение объекта. Замена ГРП № 11  с рег. давл. РДБК-1П-100 ,РДБК-1-50, на ШРП с рег. давл. РДК-50/30Н </t>
  </si>
  <si>
    <t>Газопровод высокого давления в г.Бугуруслан от ПГБ-82 до задвижки №69886 (инв.№00793) / Перекладка участка стального газопровода Д159мм, L=500м, на стальной Д325,273мм  / Инженерные изыскания</t>
  </si>
  <si>
    <t>Газопровод по с.Воздвиженка Пономаревского района (инв №3084) / Разработка ПСД на техническое перевооружение объекта. Замена ШП №32 с регулятором давл.РДНК-400  на ГРПШ-13-2НУ-1-П с регулятором давл.РДГ-П-50Нв с. Воздвиженка</t>
  </si>
  <si>
    <t>Газопровод высокого давления по ул Майская в пос. Елизаветинка  (инв. №04000513) п. Адамовка / Разработка ПСД на техническое перевооружение объекта. Прокладка участка газопровода  Д57 мм, L=420 м по ул. Комсомольская, перекладка участка газопровода Д159, L= 67 м. с  установкой ШРП по ул. Советская с регулятором давления РДП - 50Н</t>
  </si>
  <si>
    <t>Газопровод  по  Степному поселку (инв.№ 30337)/Разработка ПСД на техническое перевооружение объекта. Замена ГРП № 3  г.Оренбург, ул.Конституции,32 с рег. давл. РДГ-81 на ШРПГ ИТГАЗ-MBN/100-BP-SR-2 с телеметрией</t>
  </si>
  <si>
    <t xml:space="preserve">Газопровод АО Нива Октябрьский район (Инв. № 5858)/ Разработка ПСД на техническое перевооружение объекта. Закольцовка газопровода низкого давления п.Междугорный Октябрьского района с заменой ШРП №47 и демонтажем ШРП №48. Газопровод ПЭ80  Д110,  L-100,0м. </t>
  </si>
  <si>
    <t>Наружный газопровод кооператива №3 г.Кувандык (инв.№060030050)/ Разработка ПСД на техническое перевооружение объекта. Перекладка участка газопровода от д.№48 по ул.Парковой до домов №29, №20 по ул.  Мирная. Замена стального газопровода Д57мм, L=850м , на стальной Д76мм</t>
  </si>
  <si>
    <t>Газопровод АО Шевченко Переволоцкого района (Инв. № 5844)/ Разработка ПСД на техническое перевооружение объекта. Перекладка участка газопровода низкого давления п.Переволоцкий, ул.Кирпичная, Переволоцкого района .Перекладка стального газопровода  Д-,57мм.  L-55м (под дорогами) на полиэтиленовый  Д-90мм.   L-55м.Перекладка стального газопровода  Д-,57мм, L-280м на полиэтиленовый  Д-90мм,110мм.   L-280м.</t>
  </si>
  <si>
    <t xml:space="preserve">Газопровод Администрации Дубровинского сельского совета Шарлык (Инв. № 5901)/ Разработка ПСД на техническое перевооружение объекта. Замена ШРП № 23  с рег. давл. РДНК-400 на ШРП с рег. давл. РДП-50 в пос.Луна Шарлыкского района   </t>
  </si>
  <si>
    <t>Газопровод по с.Воздвиженка Пономаревского района (инв №3084) / Разработка ПСД на техническое перевооружение объекта. Замена ШП №31  с регулятором давл.  на ГРПШ-13-2НУ-1-П с регулятором давл.РДГ-П-50Нв с. Воздвиженка</t>
  </si>
  <si>
    <t>Газопровод высокого давления АО "Красногорский" (с.Камышино,с.Новочеркассы) (Инв.№ 060030169) / Разработка ПСД на техническое перевооружение объекта. Замена ШРП № 201  с рег. давл. РГД-80 на УГРШ 50</t>
  </si>
  <si>
    <t>Газопровод высокого и низкого давления в микрорайоне Степного поселка (инв.№ 11006)/Разработка ПСД на техническое перевооружение объекта. Замена ГРП № 1 г.Оренбург, ул.Березки,6/1 с рег. давл. РДГ-80 на ШРПГ ИТГАЗ-MBN/100-BP-SR-2 с телеметрией</t>
  </si>
  <si>
    <t>Газопровод низкого давления, ул. Азовская, Артемовская, Дубовская, Энергетиков, Рижская, Красногорская, Кустанайская (инв. № 10000876) г.Орск / Разработка ПСД на техническое перевооружение объекта. Перекладка участка газопровода ул.Азовская, Артемовская, Дубовская в г. Орске. Замена  стального газопровода  Д-57мм, L-300,0м на полиэтиленовый Д-63мм, L-300,0м, Д-32мм-100м на полиэтиленовый Д -32мм, L-100,0м</t>
  </si>
  <si>
    <t>Газопровод высокого давления Советский район (инв. № 10001360) / Разработка ПСД на техническое перевооружение объекта.  Замена ШРП № 32 г. Орск, ул. Прибрежная с рег. давл. РДНК-400 на ШРП с рег. давл. РДНК-400М (ГРПШ-05-2У1 с РДНК-400 м, пропускная способность 500 м3/ч)</t>
  </si>
  <si>
    <t>Газопровод высокого и низкого давления  АО "Белогорское" (Инв.№ 060030145) / Разработка ПСД на техническое перевооружение объекта. Замена ШРП № 20  с рег. давл. РДБК-50 на УГРШ 50</t>
  </si>
  <si>
    <t>Газопровод высокого и низкого давления передан от завода УЭ (Инв.№ 060030031) / Разработка ПСД на техническое перевооружение объекта. Замена ШРП № 18  с рег. давл. РДНК-400 на ГРПШ-400</t>
  </si>
  <si>
    <t>Газопровод низкого давления наружный кооператива №29 ул. Революционная (инв.№060030051)/ Разработка ПСД на техническое перевооружение объекта. Перекладка участка газопровода по ул. Революционная от д.№12 до домов №38 и №51. Замена стального газопровода Д57мм, L=610м , на стальной Д76мм</t>
  </si>
  <si>
    <t>Газопровод от существующего газопровода высокого давления "1-ая Газовая-Тарханы" до ГРП с. Кутлуево Асекеевского района (инв№04665)  / Разработка ПСД на техническое перевооружение объекта. Ликидация ГРП с регулятором давл.РДБК-100, установка  ГРПШ-13-2НУ-1-П с регулятором давл.РДГ-П-50Н в с.Кутлуево</t>
  </si>
  <si>
    <t>Газопровод от газопровода высокого давления ГРП №1 с.Кряжлы - Сергушкино до ГРП №2 с.Кряжлы Северного района (инв№06282) / Разработка ПСД на техническое перевооружение объекта. Ликвидация ГРП с регулятором давл.РДБК-1-100/70, установка  ГРПШ-13-2НУ-1-П с регулятором давл.РДГ-П-50Н в с.Кряжлы</t>
  </si>
  <si>
    <t>Межпоселковый газопровод высокого давления с. Родничный Дол- Краснополье-Рычковка  АО "Сыртинское" Переволоцкого района (Инв. № 5743)/ Разработка ПСД на техническое перевооружение объекта. Замена ШРП №30-08  с рег. давл. РДБК-50 на ШРП с рег. давл. РДП-50 в с.Рычковка Переволоцкого района</t>
  </si>
  <si>
    <t>Подземный газопровод высокого давления по ул. Ленина, Уральской от АГРС до ГРП 1,2,3, г. Ясный (инв.№10001988) / Разработка ПСД на техническое перевооружение объекта. Замена ГРП № 1 ул. Строителей, 2 с рег. давл. РДБК 1-50 на ШРП с рег давл. РДП-50Н (УГРШ-50 Н-2-О,  пропускная способность 3650 м3/ч)</t>
  </si>
  <si>
    <t>Газопровод АО Ленинское Оренбургского района (Инв. № 5740)/ Разработка ПСД на техническое перевооружение объекта. Перекладка участка газопровода  в п.Ленина Оренбургского района. Устройство газопроводов -лупингов ПЭ Д 110мм   L-130м./  Инженерные изыскания</t>
  </si>
  <si>
    <t>Поставка преобразователя катодной защиты</t>
  </si>
  <si>
    <t xml:space="preserve">Поставка товаров по номенклатурной группе: Транспортные средства и строительно-дорожная техника. </t>
  </si>
  <si>
    <t>50.10.3</t>
  </si>
  <si>
    <t>Поставка товаров по номенклатурной группе: Продукция электротехническая</t>
  </si>
  <si>
    <t xml:space="preserve">Кран-манипулятор. Автомобили МАЗ с КМУ сочетают в себе функции грузового перевозчика и автокрана.Они просто незаменимы при строительстве,проведении монтажных работ на магистральных коммуникациях,ландшафтном проектировании и многое другое Кран-манипулятор Kanglim KS 734 (Г/п 3 тонны) на базе МАЗ-4370 с 3-х местной кабиной, двиг ММЗ-245.30
</t>
  </si>
  <si>
    <t>Поставка товаров по номенклатурной группе: Крепежные изделия и приспособления</t>
  </si>
  <si>
    <t>Тонна; метрическая тонна (1000 кг)</t>
  </si>
  <si>
    <t>Поставка товаров по номенклатурной группе: Средства электрохимической защиты</t>
  </si>
  <si>
    <t>Станция катодной защиты. Тип преобразователя: трансформаторный, серия "Дон-У";Стабилизация рабочих параметров: автоматическая;Констр.исполнение: для наружной установки;Sвых=5,0 кВА;Uвых=48/96 В;Iвых=100/50 А;Кпульс=более 3 % (без фильтра ФПП-1);КПД= 70 %;cosφ= нет данных;Возможность подключения телемеханики.Устройство катодной защиты УКЗТ-АУ ОПЕ-5,0 У1 (для филиала Подземметаллозащита)</t>
  </si>
  <si>
    <t>Труба стальная бесшовная теплодеформированная D32х3 ГОСТ 8734-75</t>
  </si>
  <si>
    <t>Поставка товаров по номенклатурной группе: Трубы</t>
  </si>
  <si>
    <t>Поставка товаров по номенклатурной группе: Транспортные средства и строительно-дорожная техника. Прицепы и полуприцепы для автомобилей</t>
  </si>
  <si>
    <t>Заземлитель анодный в коксопековой оболочке АЗ-1,6000. Снимаемая токовая нагрузка, не более, А -  1,35                     
Электрохимический эквивалент, не более. кг/А год  -  2,52                    
Габаритные размеры, мм:
длина анода - 1665+-10        
диаметр-123+-5            
масса, кг- 40+-1,5           заземлитель анодный  в коксопековой оболочкой наращиваемый длиной 1660мм. Ø-123 мм. ТУ 3435-001-03257337-2001 (для филиала Подземметаллозащита)</t>
  </si>
  <si>
    <t>ДУ20мм
Материал стальная оцинкованная лента
Уплотнение хлопчатобумажное
Диапазон рабочих температур до +100 °С
Рабочее давление от 0,0 до 1,4 мПа
Климатическое исполнение умеренный и тропический климат
Тип негерметичный.</t>
  </si>
  <si>
    <t>Поставка товаров по номенклатурной группе: Транспортные средства и строительно-дорожная техника. Эскаватор</t>
  </si>
  <si>
    <t>Электрод сравнения медносульфатный</t>
  </si>
  <si>
    <t>Поставка товаров по номенклатурной группе: Средства электрохимической защиты. Электрод сравнения медносульфатный</t>
  </si>
  <si>
    <t>Поставка товаров по номенклатурной группе: электроно-вычислительного оборудования и оргтехники</t>
  </si>
  <si>
    <t>Арматура стальная А1 ДУ-10</t>
  </si>
  <si>
    <t>Поставка трубы</t>
  </si>
  <si>
    <t>Оказание услуг по техническому обслуживанию систем кондиционировани воздуха</t>
  </si>
  <si>
    <t>29.24.9</t>
  </si>
  <si>
    <t>Оказание услуг по лабораторному,производственному контролю</t>
  </si>
  <si>
    <t>Оказание услуг по лабораторному,производственному контролю в пункте питания (г.Оренбург,ул Краснознаменная,39)</t>
  </si>
  <si>
    <t>85.14.5</t>
  </si>
  <si>
    <t>Лицензия  на право использования СКЗИ "КриптоПро СSP"  в составе сертификата ключа по тарифному плану "Сертум Голд"  - продление</t>
  </si>
  <si>
    <t xml:space="preserve">Техническая подддержка использования лицензии СКЗИ "КриптоПро СSP"  в составе ключа по тарифному плану "Сертум Голд"  </t>
  </si>
  <si>
    <t>Сервисное техническое обслуживание аппарата для электромуфтовой сварки и сварки встык высокой степени автоматизации</t>
  </si>
  <si>
    <t>Техническое осведетельствование бытовых газовых пропановых баллонов.</t>
  </si>
  <si>
    <t>Техническое осведетельствование ацетиленовых баллонов.</t>
  </si>
  <si>
    <t>Оказание услуги по проверки измерительного комплекса коммерческого узла учета электроэнергии</t>
  </si>
  <si>
    <t>Обеспечение проверки и пломбировки измерительного комплека коммерческого узла учета электроэнергии</t>
  </si>
  <si>
    <t>Оказание услуги по ремонту трассопоискового оборудования</t>
  </si>
  <si>
    <t>Обеспечение исравности трассопоискового оборудования с  необходимым гарантийным сроком эксплуатации</t>
  </si>
  <si>
    <t>Оказание услуг по техническому обслуживанию сварочных аппаратов</t>
  </si>
  <si>
    <t>Оказание услуг по испытанию средств индивидуальной защиты</t>
  </si>
  <si>
    <t>Наличие сертифицированной лаборатории, лицензии              ГОСТ Р МЭК 60079-19-2011</t>
  </si>
  <si>
    <t>СНиП 41-01-2003</t>
  </si>
  <si>
    <t>СНиП 41-01-2004</t>
  </si>
  <si>
    <t>Оказание услуг по техническому обслуживанию оргтехнгики (по адресу: г. Орск, ул. Крупской, 17)</t>
  </si>
  <si>
    <t>Оказание услуг по техническому освидетельствованию сосудов хранения СУГ</t>
  </si>
  <si>
    <t>ГОСТ Р 54982-2012</t>
  </si>
  <si>
    <t>Работы по капитальному ремонту административного здания (инв№ 04000101) АКЭС.Ремонт кровли.</t>
  </si>
  <si>
    <t>наличие свидетельства СРО</t>
  </si>
  <si>
    <t>Неразрушающий метод контроля качества сварных стыков</t>
  </si>
  <si>
    <t xml:space="preserve">СП 42-101-2003, СП 62.13330.2011. </t>
  </si>
  <si>
    <t>Оказание услуг по проведению контрольных замеров качества атмосферного воздуха по проекту предельно допустимых выбросов загрязняющих веществ в атмосферу на источниках выбросов Филиала по адресам: г.Соль-Илецк, пер.Степной 1а и п.Акбулак, ул Крамаренко, 40</t>
  </si>
  <si>
    <t>Оказание услуг по ремонту гидронасосов экскаватора ЕК-18-20</t>
  </si>
  <si>
    <t>Ремонт гидронасосов экскаватора ЕК-18-20, ГОСТ 25646-95</t>
  </si>
  <si>
    <t xml:space="preserve">Оказание услуг по проведению экспертизы промышленной безопасности автокрана с истекшим сроком службы </t>
  </si>
  <si>
    <t>Оказание услуг по проведению экспертизы промышленной безопасности автокрана с истекшим сроком службы, Приказ Ростехнадзора от 12.11.2013 N 533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t>
  </si>
  <si>
    <t>Оказание услуг медицинских</t>
  </si>
  <si>
    <t xml:space="preserve">Наличие лицензии </t>
  </si>
  <si>
    <t>Оказание услуг по техническому обслуживанию измерительных комплексов узлов учета газа и систем телеметрии.</t>
  </si>
  <si>
    <t>Услуги по неразрушающему методу контроля сварных стыков</t>
  </si>
  <si>
    <t>Выполнение работ субподрядных по строительству и монтажу</t>
  </si>
  <si>
    <t xml:space="preserve">Услуги субподряда по строительно-монтажным работам </t>
  </si>
  <si>
    <t>Оказание услуг по проведению технического осмотра транспорта филиала ОАО "Газпром газораспределение Оренбург" в Оренбургском районе</t>
  </si>
  <si>
    <t>Оказание услуг по обслуживанию и ремонту оргтехники</t>
  </si>
  <si>
    <t xml:space="preserve"> Обслуживание и ремонт оргтехники (в т.ч. заправка картриджей) (по адресу: г. Оренбург, ул. Бр.Башиловых 2б)
</t>
  </si>
  <si>
    <t>Услуги по юридическому сопровождению строительной деятельности</t>
  </si>
  <si>
    <t>Выдача ордера на проведение земляных работ(для филиала Подземметаллозащита)</t>
  </si>
  <si>
    <t>Выполнение работ по благоустройству территорий после проведения текущуго и капитального ремонтов на сооружениях газораспределения (для филиала Подземметаллозащита)</t>
  </si>
  <si>
    <t>Выполнение работ по восстановлению асфальтобетонного покрытия и малых архитектурных форм после проведения текущуго и капитального ремонтов на сооружениях газораспределения (для филиала Подземметаллозащита)</t>
  </si>
  <si>
    <t>Услуги по испытанию СИЗ, ГОСТ Р МЭК 60079-19-2011 (по адресу: г. Оренбург, ул. Бр.Башиловых 2б)(для филиала Подземметаллозащита)</t>
  </si>
  <si>
    <t>Оказание услуг по проведению инструментальных замеров опасных и вредных производственных факторов</t>
  </si>
  <si>
    <t>Наичие лицензии, необходимой техники , специального оборудования и инструмента для проведения работ. Вывоз  опиленных деревьев,           ГОСТ Р 54983-2012</t>
  </si>
  <si>
    <t>Тоцкий район</t>
  </si>
  <si>
    <t>Оказание услуг по техническому обслуживанию систем кондиционирования воздуха</t>
  </si>
  <si>
    <t>Оказание услуг по техническому обслуживанию систем кондиционировани воздуха(чистка, заправка и диагностика)по адресу: г. Бузулук, ул. Гая, 110  пос.Тоцкое, ул. Ленина 171. Грачевка, ул. Тургенева 3. Курманаевка. Ул. Крестьянская 2, Первомайка, ул. Мирная 46,)</t>
  </si>
  <si>
    <t xml:space="preserve">ремонт носимых , возимых и базовых радиостанций Motorola и УКВ антенн. Наличие лицензии на данный вид деятельности.  </t>
  </si>
  <si>
    <t>Оказание услуг по выдаче тех. Условий, подключению электрических вводов.Услуга по выдаче технических условий на присоединение объекта</t>
  </si>
  <si>
    <t>Наличие лицензии, качество выполняемых работ. ГОСТ Р МЭК 60079-19-2011</t>
  </si>
  <si>
    <t>Оказание услуг по выдаче актов разграничения. Услуга по выдаче технических условий на присоединение объекта</t>
  </si>
  <si>
    <t>сертификат открытого ключа подписи</t>
  </si>
  <si>
    <t>Ключ трубный</t>
  </si>
  <si>
    <t>Ключ трубный рычажный КТР-1 ГОСТ 18981-73</t>
  </si>
  <si>
    <t>Ключ трубный рычажный КТР-2 ГОСТ 18981-73</t>
  </si>
  <si>
    <t>Ключ трубный рычажный КТР-3 ГОСТ 18981-73</t>
  </si>
  <si>
    <t>Ключ трубный рычажный КТР-4 ГОСТ 18981-73</t>
  </si>
  <si>
    <t>Ключ трубный рычажный КТР-5 ГОСТ 18981-73</t>
  </si>
  <si>
    <t xml:space="preserve">Бур для перфоратора 40 х 920 мм, хвостовик SDS MAX </t>
  </si>
  <si>
    <t>Сверло винтовое (40х600 мм) по дереву Энкор 20945</t>
  </si>
  <si>
    <t>Набор КИБО комплект инструментов искробезопасных обмедненных в пластмассовом футляре. 18 предметов. ГОСТ 2838-80, ГОСТ17438-72.</t>
  </si>
  <si>
    <t>Кисть флейцевая Stayer B75мм. ГОСТ 10597-87</t>
  </si>
  <si>
    <t>Валик малярный D50хL150мм. ГОСТ 10831-87</t>
  </si>
  <si>
    <t>Леска для триммера Huter витой квадрат D3 мм L12м</t>
  </si>
  <si>
    <t>Щетка по металлу Stayer 5-рядная. ГОСТ 9.602-89</t>
  </si>
  <si>
    <t>Полотно ножовочное по металлу Fit 40180 одностороннее L300мм. ГОСТ 6645-86</t>
  </si>
  <si>
    <t>Станочное оборудование</t>
  </si>
  <si>
    <t>Поставка станочного оборудования</t>
  </si>
  <si>
    <t>Резец отрезной Т5К10 B25хH16хL140мм. ГОСТ 18884-73</t>
  </si>
  <si>
    <t>Резец расточной Т5К10 для сквозных отверстий B16хH16хL140мм левый. ГОСТ 18882-73</t>
  </si>
  <si>
    <t>Резец проходной Т5К10 отогнутый B25хH16хL140мм. ГОСТ 18877-73</t>
  </si>
  <si>
    <t>Резец резьбовой Т5К10 для наружной резьбы B25хH16хL140мм. ГОСТ 18885-73</t>
  </si>
  <si>
    <t>Резец резьбовой Т5К10 для внутренней резьбы B12хH12хL140мм. ГОСТ 18885-73</t>
  </si>
  <si>
    <t>Набор отверток 6 шт. ЗУБР МАСТЕР 25235-H6. ГОСТ 17199-88</t>
  </si>
  <si>
    <t>Молоток обмедненный 600г. ГОСТ 2310-77</t>
  </si>
  <si>
    <t>018</t>
  </si>
  <si>
    <t>Погонный метр</t>
  </si>
  <si>
    <t>Поставка продукции кабельно-проводниковой</t>
  </si>
  <si>
    <t>Смазка газовая Клад-М</t>
  </si>
  <si>
    <t>Отвод стальной крутоизогнутый приварной 90°   Д-159*4,0                    ГОСТ 17380-2003</t>
  </si>
  <si>
    <t>Поставка арматуры трубопроводной</t>
  </si>
  <si>
    <t>Маркер для промышл.графики 2-4 мм черный несмываемый</t>
  </si>
  <si>
    <t xml:space="preserve">Поставка систем контроля загазованности </t>
  </si>
  <si>
    <t>Сигнализаторы загазованности           СТГ-1</t>
  </si>
  <si>
    <t>Каболка Д14-16мм</t>
  </si>
  <si>
    <t xml:space="preserve">Постака фильтров газовых </t>
  </si>
  <si>
    <t>Фильтрующий элемент Фильтра сетчатого ФС-50</t>
  </si>
  <si>
    <t>Бумажный фильтр для регулятора РДГ-80</t>
  </si>
  <si>
    <t>Датчик пламени автоматика "РГУ-2М"                                                 ТУ-4858-001-25331063-2004</t>
  </si>
  <si>
    <t>Поставка  мотопомп, насосов</t>
  </si>
  <si>
    <t xml:space="preserve">Насос сетевой с электодвигателем, N=1,45 КВт, n=2870 об/мин CP40/2300T-DAB PUMPS S,p,A, Италия
</t>
  </si>
  <si>
    <t>Элекрохимическая ячейка к СОУ-1</t>
  </si>
  <si>
    <t>Автоматический выключатель ВА 47-29 1Рр 16А ИЭК               Артикул MVA20-1-016-C</t>
  </si>
  <si>
    <t>Усиливающий экран AGFA  RCF 30X40                                    ГОСТ Р 51745-200</t>
  </si>
  <si>
    <t>Проявитель AGFA G128                 ГОСТ 13.2.005-71</t>
  </si>
  <si>
    <t>Фиксаж AGFA G328                    Артикул: НКИ-3</t>
  </si>
  <si>
    <t>Рентгеновская пленка AGFA F8 NIF 30X40                               ГОСТ 25847-83</t>
  </si>
  <si>
    <t>Лента барьерная радиационной опасности ГОСТ 2283</t>
  </si>
  <si>
    <t>Комплект визуального и измерительного контроля          ГОСТ Р 8.563-96</t>
  </si>
  <si>
    <t>Газовая смесь ГСО-ПГС 3904-87 СН4 (0,5%). Воздух остально в балоне Сталь, 4л Вентиль КВ-1П , включая полную обработку  баллонов     ГОСТ 3904-87</t>
  </si>
  <si>
    <t>Газовая смесь ГСО-ПГС 3904-87 СН4 (0,2%). Воздух остально в балоне Сталь, 4л Вентиль КВ-1П, включая полную обработку  баллонов    ГОСТ 7843-87</t>
  </si>
  <si>
    <t>Газовая смесь ГСО-ПГС 3905-87 СН4 (1,25%). Воздух остально в балоне Сталь, 4л Вентиль КВ-1П , включая полную обработку  баллонов      ГОСТ 3905-87</t>
  </si>
  <si>
    <t>Газовая смесь ГСО-ПГС 3906-87 СН4 (2,5%). Воздух остально в балоне Сталь, 4л Вентиль КВ-1П, включая полную обработку  баллонов   ГОСТ 3906-87</t>
  </si>
  <si>
    <t>Газовая смесь ГСО-ПГС 3900-87 СН4 (25%). Воздух остально в балоне алюминиевом 5л (lux) Вентиль КВ-1П,         включая полную обработку  баллонов     ГОСТ 3905-87</t>
  </si>
  <si>
    <t>Столбик опознавательный СОГ H2.5м ДУ108мм. ГОСТ Р 50970-2011</t>
  </si>
  <si>
    <t>Провод установочный ПВ1 4. ГОСТ 6323-79</t>
  </si>
  <si>
    <t>Заглушка 1 – 33,7*3,2.  ГОСТ 17379-2001</t>
  </si>
  <si>
    <t>Заглушка 57*3.  ГОСТ 17379-2001</t>
  </si>
  <si>
    <t>Поставка приспособлений для строительства и монтажа</t>
  </si>
  <si>
    <t>Мундштук к горелке 3А</t>
  </si>
  <si>
    <t>Гибкая подводка сильфонного типа. Длина 1,5 м. Присоединение гайка-штуцер. Соответствие РОСС ТР. П 02.В00174</t>
  </si>
  <si>
    <t>Рукав кислородный III 6,0-2,0. Ду 6 мм. Соответствие ГОСТ 9356-75 УРТИ</t>
  </si>
  <si>
    <t>Очки защитные. Оптический класс №1, Материал линз и оправы поликарбонат. Затемненные. Соотвестствие ГОСТ 12.4.013-97</t>
  </si>
  <si>
    <t>Ограничители импульсных перенапрежений  ОПС1-В 2РНоминальный разрядный ток 8/20 мкс, кА 30 Максимальный разрядный ток 8/20 мкс, кА 60  Уровень напряжения защиты, не более, кВ 2,0  Классификационное напряжение, В 700  Время реакции, не более, нс 25</t>
  </si>
  <si>
    <t xml:space="preserve"> Поставка продукции электротехнической</t>
  </si>
  <si>
    <t>Аккумулятор свинцо-кислотный 12V, 7.0,  Аккумулятор пром. Panasonic HHR-70AAAB (Ni-Mh), Аккумуляторы GP 85AAAHCBLLDM3-2CR2. Аккумулятор GP 210AAHCBLLDM3-2CR2</t>
  </si>
  <si>
    <t>Элемент питания SONY Stamina Plus LR6 (AA) BP2, 1,5 B, алкалиновый («SONY»), Элемент питания SONY Stamina Plus LR03 (AAA) BP2, 1,5 B, алкалиновый («SONY»), батарея 9V тип "Крона" DAEWOO 6F22</t>
  </si>
  <si>
    <t xml:space="preserve">Розетка герметичная 2-я, наружного исполнения ВУОКСА   2-м ОП 16А з/к горизонтальная белая IP54 ТДМ,     Розетка герметичная 1-я, наружного исполнения ВУОКСА розетка 1-м ОП 16А з/к белая IP54 ТДМ,       Выключатель 1-кл. открытой установки IP54 10А "Вуокса" TDM Артикул  SQ1803-0001.        Выключатель 2-кл. открытой установки IP54 10А "Вуокса" TDM Артикул  SQ1803-0002,         Вилка угловая с/з белая 16А 250В TDM SQ 1806-0007 Артикул: РТ000064147 </t>
  </si>
  <si>
    <t>Поставка деталей соединительные</t>
  </si>
  <si>
    <t>51.13.2</t>
  </si>
  <si>
    <t>Поставка коверов</t>
  </si>
  <si>
    <t xml:space="preserve">Поставка уплотнительных материалов </t>
  </si>
  <si>
    <t>Каболка ГОСТ 1765-90</t>
  </si>
  <si>
    <t>Dors 1200</t>
  </si>
  <si>
    <t xml:space="preserve">подходят к газовым плитам Дарина </t>
  </si>
  <si>
    <t>подходят к газовым водонагревателям Нева,Вектор, Мастер Газ</t>
  </si>
  <si>
    <t>Вилка электрическая с заземлением белая 16А А101 UNIVersal</t>
  </si>
  <si>
    <t>Пускатель электромагнитный ПМ 12-010100 380В 1з ГОСТ Р 50030.4.1-2002</t>
  </si>
  <si>
    <t>Поставка технологического оборудования СУГ</t>
  </si>
  <si>
    <t>Баллон газовый бытовой 50 л.</t>
  </si>
  <si>
    <t>Газозаборник ИБЯЛ.418311.038</t>
  </si>
  <si>
    <t>Поставка систем контроля загазованности</t>
  </si>
  <si>
    <t>Газочувствительный сенсор ПГС -1Ех к взрыво-защит.и к течеискателю ФТ-02В1</t>
  </si>
  <si>
    <t>Датчик для оборудования газоаналитического</t>
  </si>
  <si>
    <t>Кабель АВВГ 4*4</t>
  </si>
  <si>
    <t xml:space="preserve">Подводка гибкая для газа сильф.типа </t>
  </si>
  <si>
    <t>Электрохимическая  ячейка  ЭХЯ к СТГ-1 ,СОУ-1 ИБЯЛ</t>
  </si>
  <si>
    <t xml:space="preserve">Электрод </t>
  </si>
  <si>
    <t>Поставка Средств электрохимической защиты</t>
  </si>
  <si>
    <t xml:space="preserve">Лист уплотнительный Ильма-Express </t>
  </si>
  <si>
    <t>Столб опозновательный h-2,5</t>
  </si>
  <si>
    <t>Эл. счетчик тип СЕ-101</t>
  </si>
  <si>
    <t xml:space="preserve">Манометр </t>
  </si>
  <si>
    <t>Отвод крутоизогнутый 57*3-3,5</t>
  </si>
  <si>
    <t xml:space="preserve">Счетчик газа </t>
  </si>
  <si>
    <t>Поставка покрытия защитного</t>
  </si>
  <si>
    <t>Герметик 5Ф-13-К</t>
  </si>
  <si>
    <t>Горелка кровельная ГВ-111</t>
  </si>
  <si>
    <t>Лента ФУМ/B15мм Х S0,1мм</t>
  </si>
  <si>
    <t>Паронит листовой ПМБ-1 S3.0мм B1.5хL1.5м ГОСТ 481-80</t>
  </si>
  <si>
    <t>Предохранитель ПН-2</t>
  </si>
  <si>
    <t>Плата управления ПУ-1</t>
  </si>
  <si>
    <t>Потенциометр ППБ 3В-1К</t>
  </si>
  <si>
    <t>51.87</t>
  </si>
  <si>
    <t>Рукав кислородный III d9мм Py2МПа</t>
  </si>
  <si>
    <t>Столбик опознавательный СОГ H1.8м</t>
  </si>
  <si>
    <t>Термометр ТМТ-4-2-100М</t>
  </si>
  <si>
    <t>Ткань мембранная S0.9мм</t>
  </si>
  <si>
    <t>Рукав высокого давления РВД d25мм 16.5атм L1750мм</t>
  </si>
  <si>
    <t>Аккумулятор Delta 12012 12V 1.2Ah 20HR ГОСТ 27174-86</t>
  </si>
  <si>
    <t>Аккумулятор Duracell DL HR03-2BL AAA ГОСТ 27174-86</t>
  </si>
  <si>
    <t>Аккумулятор Varta Blue 95L G8 830A</t>
  </si>
  <si>
    <t>Кислород технический ГОСТ 5583-78</t>
  </si>
  <si>
    <t>Поставка технологического оборудования</t>
  </si>
  <si>
    <t>Набор ключей штифтовых TORX ProStar SZ13 ГОСТ 2906-80</t>
  </si>
  <si>
    <t>Квитанция на оплату услуг газификации и газоснабжения</t>
  </si>
  <si>
    <t>соответствует ГОСТ и ТУ</t>
  </si>
  <si>
    <t>Технический регламент о требованиях пожарной безопасности</t>
  </si>
  <si>
    <t>приобретение водонагревателя</t>
  </si>
  <si>
    <t>ГОСТ Р МЭК 60335-2-21-99, ГОСТ Р 51318.14.1-99, ГОСТ Р 51318.14.2-99, ГОСТ Р 51317.3.2-99</t>
  </si>
  <si>
    <t xml:space="preserve">Насос циркуляционный Wilo </t>
  </si>
  <si>
    <t>приобретение насоса</t>
  </si>
  <si>
    <t>ГОСТ 20548-87;ГОСТ Р 51733-2001</t>
  </si>
  <si>
    <t>ПГС СН4 -воздух 2,4%</t>
  </si>
  <si>
    <t>ГСО 3904-87</t>
  </si>
  <si>
    <t>ПГС СО-воздух 10 ррм</t>
  </si>
  <si>
    <t>ГСО 4264-88</t>
  </si>
  <si>
    <t>поставка трубы</t>
  </si>
  <si>
    <t>Весы бытовые товарные Sprint ST-TCS-100 ГОСТ 29329-92; ТУ 4274-002-82777284-2009 (по адресу: г. Оренбург, ул. Бр.Башиловых 2б)</t>
  </si>
  <si>
    <t xml:space="preserve"> заземлитель анодный  в коксопековой оболочкой наращиваемый длиной 1660мм. Ø-123 мм. ТУ 3435-001-03257337-2001 (для филиала Подземметаллозащита)</t>
  </si>
  <si>
    <t xml:space="preserve">51.65   </t>
  </si>
  <si>
    <t>Сплит-системы</t>
  </si>
  <si>
    <t>настенная сплит-система, режимы работы: охлаждение / обогрев, мощность охлаждения: 8000 Вт, пульт ДУ, автоматический режим</t>
  </si>
  <si>
    <t>Углекислотный огнетушитель ОУ-3, ОУ-5 - передвижной углекислотный огнетушитель . Огнетушитель марки ОУ-3, ОУ-5 педназначен для защиты промышленных и гражданских объектов в качестве первичного средства пожаротушения. Огнетушитель должен эксплуатироваться в условиях умеренного климата, в диапазоне рабочих температур от минус 40 до плюс 50°С Порошковый огнетушитель ОУ-3, ОУ-5 необходимо перезаряжать после использования, либо по истечении срока 5 лет.</t>
  </si>
  <si>
    <t>поставка щитов пожарных</t>
  </si>
  <si>
    <t>Сертификат соотвествия,гост</t>
  </si>
  <si>
    <t>Поставка  кресел руководителя</t>
  </si>
  <si>
    <t>Кресло руководителя кожаное,крестовина: хром ;подлокотники:кожа,дерево;регулируемое сиденье по высоте,фиксация в 2х положениях</t>
  </si>
  <si>
    <t>Металлорукав Ф32 ТУ4833-008-00239971-2001. Рукава гибкие металлические предназначены для предохранения и защиты кабелей, проводов, гибких шлангов и проч. от механических повреждений, условный проход 32мм, бухта по 25м.</t>
  </si>
  <si>
    <t>Лента изоляционная (изолента) поливинилхлоридная
7 цветов</t>
  </si>
  <si>
    <t xml:space="preserve">Щит ЩРС2-26 Щит рассчитан на функционирование при не превышающих 400 А номинальных токах и не превышающем 380 В номинальном напряжении трёхфазного переменного тока (частота 50 Гц) с обеспечением защиты отходящих линий с помощью предохранителей НПН2-60 (до 63 А), ПН2-100 (до 100 А)Провода и кабеля вводятся и выводятся снизу и сверху шкафов.
</t>
  </si>
  <si>
    <t>Поставка устройств телеметрии и телемеханики для станций ЭХЗ</t>
  </si>
  <si>
    <t xml:space="preserve">Плата радиомодуля к контроллеру «КАТРОН-1» на СКЗ, УКЗТ-АУ ОПЕ ТМ </t>
  </si>
  <si>
    <t>Поставка Системы телеметрии и телемеханики прочее</t>
  </si>
  <si>
    <t>Датчик давления   МИДА-ДИ-13П-Вн-01 Кл.точн.-0,5   меж.пов интервал-3 года Измерение давления газа в ГРП с телеметрическим контролем            Модуль сигнально-блокировочный искробезопасный МСБИ-302-24-2  24В, Цвет индикатора"Сраб" зеленый-красный, ГОСТ Р 51330.10-99 по параметрам искробезопасности, модуль преднозначен для питания двухпроводных датчиков и преобразования их сигналы в релейные выходные сигналы, коммутирующие эл. цепи,          Адаптер DS9097U Универсальный 1-Wire COM порт адаптер</t>
  </si>
  <si>
    <t>Сенсор газочуствительный полупроводниковый  на прибор ФТ-02В1ПГС-1Ех,изготовитель НП ОДО "ФАРМЭК" г.Минск,                            Датчик термокаталитический на прибор РОДОС 05 ДТЭ1-0,15-3; изготовитель ООО НПФ «ЭПРИС», г.Москва</t>
  </si>
  <si>
    <t>Вентель точной регулировки ВТР АПИ4.463.002ВТР                        ТУ 5Л4.463.003-02, 14,7мРа для регулирования анализируемой газовой среды баллонов с ПГС.</t>
  </si>
  <si>
    <t>Газовая смесь ГСО ПГС 3904-87: СН4(0,25%-1,4%) Воздух(ост.) в баллоне сталь 8л Вентиль КВ-1П</t>
  </si>
  <si>
    <t>Кабель силовой ВВГ 4х6  в бухтах по 200м. ГОСТ 16442-80 (для филиала Подземметаллозащита)</t>
  </si>
  <si>
    <t>Наконечник медный 50-10-10, ГОСТ 7386-80 (для филиала Подземметаллозащита)</t>
  </si>
  <si>
    <t>Металлорукав РЗ-ЦХ Ду-20 (для филиала Подземметаллозащита)</t>
  </si>
  <si>
    <t>Колонка контрольно-измерительная ковер КИК-Г,     ТУ 3663-003-73892839- (для филиала Подземметаллозащита)</t>
  </si>
  <si>
    <t>Прокат сортовой стальной горячекатанный круглый ДУ12мм ГОСТ 2590-2006 (для филиала Подземметаллозащита)</t>
  </si>
  <si>
    <t>Электрод сравнения медносульфатный ЭНЕС-3М ТУ 3435-006-51996521-2007 (для филиала Подземметаллозащита)</t>
  </si>
  <si>
    <t>Трубка термоусадочная ТСТ-180 синеги и (или) черного чвета, ГОСТ 17675-87 (для филиала Подземметаллозащита)</t>
  </si>
  <si>
    <t>поставка деталей соединительных</t>
  </si>
  <si>
    <t>ГОСТ 17375-2001</t>
  </si>
  <si>
    <t>поставка оборудования, инструментов и приспособлений для строительства и монтажа газопроводов</t>
  </si>
  <si>
    <t>ГОСТ 2246-70</t>
  </si>
  <si>
    <t>ГОСТ 21963-2002</t>
  </si>
  <si>
    <t>поставка газоиспользующее оборудование, предназначенное для приготовления и подогрева пищи, отопления и горячего водоснабжения</t>
  </si>
  <si>
    <t>Требуется сертификат соответствия в системе добровольной сертификации ГАЗСЕРТ ГОСТ Р 52209-2004</t>
  </si>
  <si>
    <t xml:space="preserve">ГОСТ 3282-74 </t>
  </si>
  <si>
    <t>ГОСТ 9356-76</t>
  </si>
  <si>
    <t>поставка счетчиков газа</t>
  </si>
  <si>
    <t>Р 50818-95</t>
  </si>
  <si>
    <t>поставка расходного материала</t>
  </si>
  <si>
    <t xml:space="preserve"> Поставка Газоиспользующее оборудование, предназначенное для приготовления и подогрева пищи, отопления и горячего водоснабжения</t>
  </si>
  <si>
    <t>ТУ-2566-021-05766882-2001</t>
  </si>
  <si>
    <t>поставка оборудования для врезки и ремонта газопроводов под давлением</t>
  </si>
  <si>
    <t>СТО Газпром 2-2.3-116-2007</t>
  </si>
  <si>
    <t>поставка продукции электротехнической</t>
  </si>
  <si>
    <t>ТУ 4883-003-63297260-2010</t>
  </si>
  <si>
    <t>постака приборов учета</t>
  </si>
  <si>
    <t>соответсвует ГОС и ТУ</t>
  </si>
  <si>
    <t>Услуги по страхованию</t>
  </si>
  <si>
    <t>66.03.2</t>
  </si>
  <si>
    <t>Оказание услуг по размещению информации</t>
  </si>
  <si>
    <t>Оказание услуг по переоборудованию автомобилей на альтернативный вид топлива (пропан-бутан)</t>
  </si>
  <si>
    <t xml:space="preserve">Оказание услуг по электротехническим испытаниям средств защиты, в количестве 40 шт., от поражения электрическим током (электрозащитные средства)
используемые при работе в электроустановках. ГОСТ Р МЭК 60079-19-2011
</t>
  </si>
  <si>
    <t>74.30.9</t>
  </si>
  <si>
    <t>Лицензия на право использования СКЗИ "КриптонПро CSP" в составе сертификата ключа</t>
  </si>
  <si>
    <t>Оказание услуг по тарифному плану "Сертум Классик"- продление</t>
  </si>
  <si>
    <t>Работа по перезарядке огнетушителя</t>
  </si>
  <si>
    <t>Оказание услуг по проведению аттестации специалистов сварочного производства 1, 2 и 3 уровней квалификации</t>
  </si>
  <si>
    <t>Выполнение работ по удалению зеленых насаждений в охранной зоне газопровода</t>
  </si>
  <si>
    <t>Работа по удалению зеленых насаждений в охранной зоне газопроводов в Оренбургском районе.</t>
  </si>
  <si>
    <t>059</t>
  </si>
  <si>
    <t>Гектар</t>
  </si>
  <si>
    <t xml:space="preserve"> Оказание услуг формирования, хранения и и проверки отчетности при помощи "Сбис++" (по адресу: г. Оренбург, ул. Бр.Башиловых 2б)
</t>
  </si>
  <si>
    <t>оказание услуг по аттестации специалистов сварочного производства 1 уровня</t>
  </si>
  <si>
    <t>Аттестация специалистов сварочного производства  в соответствии ПБ 03-273-99</t>
  </si>
  <si>
    <t xml:space="preserve">оказание услуг по техническому освидетельствованию и ремонту кислородных  баллонов </t>
  </si>
  <si>
    <t>Наличие лицензии на вид деятельности. ГОСТ Р 54982-2012</t>
  </si>
  <si>
    <t>Сплит-система BALLU BSEI-24</t>
  </si>
  <si>
    <t>подходят к газовым котлам Нева Люкс, Мастерм Газ</t>
  </si>
  <si>
    <t>подходят к газовым котлам отечественного производства различных моделий</t>
  </si>
  <si>
    <t>подходят к газовым котлам Конорд, Дон</t>
  </si>
  <si>
    <t>подходят на газовые плитам различных моделий (сопла)</t>
  </si>
  <si>
    <t>Табличка с надписью Огнеопасно газ</t>
  </si>
  <si>
    <t>Рукав кислородный резиновый ДУ9мм ГОСТ 9356-75</t>
  </si>
  <si>
    <t>Комплект квадратного люка из полимерно-песчанной смеси</t>
  </si>
  <si>
    <t>Поставка колодцев</t>
  </si>
  <si>
    <t>Элемент питания Duracell LR6-12BL Turbo New ГОСТ 12.2.007.12-88</t>
  </si>
  <si>
    <t>Элемент питания АА                   LR 03/MN 2400 (пальчиковая)</t>
  </si>
  <si>
    <t>Прокладка фланцевая "Графлан" 200, Требуется сертификат соответствия в системе добровольной сертификации ГАЗСЕРТ; ТУ-5728-001-73427930-</t>
  </si>
  <si>
    <t>посткавка редукционная арматура</t>
  </si>
  <si>
    <t>Пружина иглы регулятора давления газа РДБК, Требуется сертификат соответствия в системе добровольной сертификации ГАЗСЕРТ, ГОСТ Р 53672-2009</t>
  </si>
  <si>
    <t>Резиновое уплотнение клапана-КПЗ-50, Требуется сертификат соответствия в системе добровольной сертификации ГАЗСЕРТ; ГОСТ 20548-87; ГОСТ Р</t>
  </si>
  <si>
    <t xml:space="preserve">поставка, Комплектующие для приборов учета газа </t>
  </si>
  <si>
    <t xml:space="preserve">Фильтр газовый ФС-40,Требуется сертификат соответствия в системе добровольной сертификации ГАЗСЕРТ ГОСТ Р 50818-95 </t>
  </si>
  <si>
    <t>Прокладка фланцевая "Графлан" 150, Требуется сертификат соответствия в системе добровольной сертификации ГАЗСЕРТ; ТУ-5728-001-73427930-</t>
  </si>
  <si>
    <t>поставка Регуляторы давления газа</t>
  </si>
  <si>
    <t>Регулятор давления газа РДО 1-100/150, Требуется сертификат соответствия в системе добровольной сертификации ГАЗСЕРТ.ТУ 4218-020-00123702-</t>
  </si>
  <si>
    <t>Кабель ВВГ 3х2,5</t>
  </si>
  <si>
    <t>Автоматический выключатель</t>
  </si>
  <si>
    <t xml:space="preserve">Гофра труба </t>
  </si>
  <si>
    <t>Розетка с заземляющим контактомl</t>
  </si>
  <si>
    <t>Выключатель одноклавишный</t>
  </si>
  <si>
    <t>метизы</t>
  </si>
  <si>
    <t>Услуги по страхованию гражданской ответственности за причинение вреда жизни, здоровью, имуществу третьих лиц, окружающей среде</t>
  </si>
  <si>
    <t>Оказание услуг по страхованию</t>
  </si>
  <si>
    <t>66.03.3</t>
  </si>
  <si>
    <t>Оказание услуг по испытанию диэлектрических перчаток</t>
  </si>
  <si>
    <t>Испытание средств индивидуальной защиты от электрического тока</t>
  </si>
  <si>
    <t>Оказание услуг по проведению периодического медицинского осмотра</t>
  </si>
  <si>
    <t>67</t>
  </si>
  <si>
    <t>93.01</t>
  </si>
  <si>
    <t>Оказание услуг по испытанию СИЗ от поражения электрическим током</t>
  </si>
  <si>
    <t>услуги по испытанию СИЗ от поражения электрическим током</t>
  </si>
  <si>
    <t>СанПиН 2.4.1204-03;Приказ Минздравсоцразвития РФ № 256 от 22.11.2004 г.</t>
  </si>
  <si>
    <t>Выполение работ по строительству/обустройству дорог</t>
  </si>
  <si>
    <t>качество работ по ремонту дорожного покрытия после поведения СМР</t>
  </si>
  <si>
    <t>Выполение работ по  благоустройству территорий</t>
  </si>
  <si>
    <t>качество работ по благоустройству территории</t>
  </si>
  <si>
    <t xml:space="preserve">Оказание услуг по по техническому обслуживанию и ремонту сплит-систем </t>
  </si>
  <si>
    <t>СНиП 41-01-2003. ТО, ремонт сплит - систем</t>
  </si>
  <si>
    <t>Оказание услуг по обучению. Предаттестационная подготовка и аттестация сварщиков 1 уровня</t>
  </si>
  <si>
    <t>Оказание услуг по периодическому медицинскому осмотру</t>
  </si>
  <si>
    <t xml:space="preserve">Гл.39 ГК РФ. </t>
  </si>
  <si>
    <t>наличие санитарно-эпидемиологического заключения о соответствии санитарно-эпидемиологическим требованиям</t>
  </si>
  <si>
    <t>Оказание услуг маркетинговых</t>
  </si>
  <si>
    <t>Размещение публикации о предоставлении земельных участков в аренду</t>
  </si>
  <si>
    <t xml:space="preserve"> Гл.39 ГК РФ</t>
  </si>
  <si>
    <t>Оказание услуг по периодическому медицинскому осмотру работников  филиала ОАО "Газпром газораспределение Оренбург" в Оренбургском районе</t>
  </si>
  <si>
    <t>Работа по техническому обслуживанию кондиционера (по адресу: г. Оренбург, ул. Бр.Башиловых 2б), СНиП 41-01-2003</t>
  </si>
  <si>
    <t>Услуга по периодическому медицинскому осмотру Гл. 39 ГК РФ</t>
  </si>
  <si>
    <t>Проведение работ по перезарядке огнетушителя ГОСТ Р 50776-95</t>
  </si>
  <si>
    <t xml:space="preserve">Оказание услуг по техническому обслуживанию систем кондиционировани воздуха </t>
  </si>
  <si>
    <t>Оказание услуг по ремонту и монтажу кондиционеров</t>
  </si>
  <si>
    <t>Неисключительные права использования "СБиС++ЭО, ЮЛ, ОСНО, основной абонент" на 1 год</t>
  </si>
  <si>
    <t>Технический регламент</t>
  </si>
  <si>
    <t>Современное офисное кресло. Модель оснащена механизмом «Перманент-контакт», который позволяет регулировать наклон, высоту спинки и глубину посадки кресла в соответствии с требованиями пользователя. Материал обивки - износоустойчивая, прочная мебельная ткань PI. Крестовина - металлическая, с пластиковыми накладками. Рекомендуемая нагрузка на кресло до 90 кг. Пластиковые подлокотники. Цвет - серый.</t>
  </si>
  <si>
    <t>поставка пожарного инвентаря, знаков пожарной безопасности,рукавов,шкафов, щитов</t>
  </si>
  <si>
    <t>поставка кондиционера</t>
  </si>
  <si>
    <t>подходят на газовые плитам Гефест</t>
  </si>
  <si>
    <t>подходят к газовым котлам с использование автоматики РГУ</t>
  </si>
  <si>
    <t>подходят к газовым котлам с использование автоматики САБК</t>
  </si>
  <si>
    <t xml:space="preserve">Шкаф металлический для одежды ШРМ-АК-800 ГОСТ 16371-93 </t>
  </si>
  <si>
    <t xml:space="preserve">Резец токарный подрезной отогнутый B32хH20хL170мм Т15К6 ГОСТ 18885-73 </t>
  </si>
  <si>
    <t xml:space="preserve">Труба полипропиленовая для внутренней канализации </t>
  </si>
  <si>
    <t>DIN 19560-10</t>
  </si>
  <si>
    <t>приобретение МТР</t>
  </si>
  <si>
    <t>приобретение мебели</t>
  </si>
  <si>
    <t>ГОСТ 10178-85</t>
  </si>
  <si>
    <t>поставка  Аккумуляторы,элементы питания</t>
  </si>
  <si>
    <t>Аккумулятор Delta HR 12-12 для источника бесперебойного питания, Емкость 12Ач, напряжение 12В, срок службы 3-5 лет, максимальный ток 3,6А</t>
  </si>
  <si>
    <t>Аккумулятор SVEN SV1270, Свинцово-кислотный аккумулятор для ИБП, 12В, 7Ач</t>
  </si>
  <si>
    <t>Сетевой фильтр 5 м (5 разеток), ГОСТ Р 52725-2007</t>
  </si>
  <si>
    <t>поставка Аккумуляторы,элементы питания</t>
  </si>
  <si>
    <t>Упаковка элементов питания Daewoo R6 AA 1.5V, Солевой элемент, типоразмер: R6/AA, напряжение: 1.5В, в упаковке-4 шт, ГОСТ 27174-86</t>
  </si>
  <si>
    <t>Упаковка элементов питания Samsung Pleomax 6LR61, Тип: щелочная, типоразмер 6LR61/6F22 (крона), количество в упаковке 1шт</t>
  </si>
  <si>
    <t>Элемент питания Duracell LR03-MN2400, Тип источника питания AAA/LR03 Напряжение, V1,5 Материал алкалиновая</t>
  </si>
  <si>
    <t>Коннектор RJ-45, Тип источника питания AAA/LR03 Напряжение, V1,5 Материал алкалиновая, ГОСТ Р МЭК 60950-1-2005,ГОСТ Р 51318.22-99,ГОСТ Р 51318.24-99,ГОСТ Р 51317.3.2-2006,ГОСТ Р 51317.3.3</t>
  </si>
  <si>
    <t>поставка Комплектующие для приборов учета газа</t>
  </si>
  <si>
    <t>Кабель КА/О-USB для ТС и ЕК, Тип источника питания AAA/LR03 Напряжение, V1,5 Материал алкалиновая</t>
  </si>
  <si>
    <t>Адаптер USB- RS 485, Тип источника питания AAA/LR03 Напряжение, V1,5 Материал алкалиновая</t>
  </si>
  <si>
    <t>Аккумулятор GP AA 2500мАh, AA (HR06), никель-металлгидридный, до 1000 циклов</t>
  </si>
  <si>
    <t>Аккумулятор GP AAA 1000мАh, AAA (HHR03), никель-металлгидридный, до 1000 циклов</t>
  </si>
  <si>
    <t>Сетевой фильтр 3 м (5 разеток), ГОСТ Р 52725-2007</t>
  </si>
  <si>
    <t>Упаковка элементов питания Duracell C/343/LR14, Вид упаковки: блистер, количество штук в упаковке: 2, вид: алкалиновая, напряжение: 1,5, ГОСТ 27174-86</t>
  </si>
  <si>
    <t>флеш-носитель для «Ирвис», Тип источника питания AAA/LR03 Напряжение, V1,5 Материал алкалиновая</t>
  </si>
  <si>
    <t>Газопровод  н/д  к жилым домам п. Красноярский,  ул. Садовая, Совхозная, пер Совхозный  Кваркенский р-н (инв.№04002538) / Замена ГРП № 8  по ул. Газовая с рег. давл. РДНК-1-50 на ШРП с рег. давл. РДП-50Н / Экспертиза промышленной безопасности документации на техническое перевооружение ОПО</t>
  </si>
  <si>
    <t>Газопровод низкого давления к жилому дому ул.Южная д.8 п.Ю.Урал.  (Инв. № 14586)/ Разработка ПСД на техническое перевооружение объекта. Замена ШП №16-17  с рег. давл. РД-32 на ШРП с рег. давл. РДП-50 в п.Южный Урал Оренбургского района/ Экспертиза промышленной безопасности документации на техническое перевооружение ОПО</t>
  </si>
  <si>
    <t xml:space="preserve">Газопровод в г.Сорочинске по ул.Солнечная, Полевая, Суворова, Багартиона / Строительство газопровода ПЭ 110,63,32  протяженность - 1,8км / Экспертиза негосударственная проектной документации </t>
  </si>
  <si>
    <t>Газопровод пос.Степной ул.Доставолова, ул.Булатова, ул.М.Конева (новая застройка) г.Орска / Cтроительство газопровода ПЭ 110,63,32  протяженность - 1,3км / Кадастровые работы</t>
  </si>
  <si>
    <t xml:space="preserve">Газопровод 2,3 переулка Андреева и 4 микрорайона ОЗТП г.Орска / Строительство газопровода ПЭ 110,63,32  протяженность - 2,1км / Экспертиза негосударственная проектной документации </t>
  </si>
  <si>
    <t>Газопровод низкого давления 2 микрорайон "Дом-Плюс"(Инв.№ 060030249) / Разработка ПСД на техническое перевооружение объекта. Замена ШРП № 48  с рег. давл. РДНК-400 на УГРШ 50  / Экспертиза промышленной безопасности документации на техническое перевооружение ОПО</t>
  </si>
  <si>
    <t>Газопровод высокого давления   колхоза "Красное знамя" (Инв.№ 060030132) / Разработка ПСД на техническое перевооружение объекта. Замена ШРП № 108  с рег. давл. РДНК-400 на УГРШ 50 /  Экспертиза промышленной безопасности документации на техническое перевооружение ОПО</t>
  </si>
  <si>
    <t xml:space="preserve">Газопровод в с.Портнов Октябрьский район/ Разработка ПСД на строительство газопровода ПЭ 110,63,32  протяженность - 3,8км/ Экспертиза негосударственная проектной документации </t>
  </si>
  <si>
    <t xml:space="preserve">Газопровод пос.Степной ул.Доставолова, ул.Булатова, ул.М.Конева (новая застройка) г.Орска / Строительство газопровода ПЭ 110,63,32  протяженность - 1,3км / Экспертиза негосударственная проектной документации </t>
  </si>
  <si>
    <t>Газопровод высокого  давления  АО "Бурлыкское" (Инв.№ 060030138) / Разработка ПСД на техническое перевооружение объекта. Замена ШРП № 64  с рег. давл. РДБК-50 на УГРШ 50 / Экспертиза промышленной безопасности документации на техническое перевооружение ОПО</t>
  </si>
  <si>
    <t>Газопровод высокого давления   АО "Ключевское" (Инв.№ 060030141) / Разработка ПСД на техническое перевооружение объекта. Замена ГРП № 28  с рег. давл. РДБК-50 на УГРШ 50 /  Экспертиза промышленной безопасности документации на техническое перевооружение ОПО</t>
  </si>
  <si>
    <t>Газопровод в с.Портнов Октябрьский район/ Разработка ПСД на строительство газопровода ПЭ 110,63,32  протяженность - 3,8км/ Работы кадастровые</t>
  </si>
  <si>
    <t>Газопровод совхоза Гай (инв.№04001150) с. Саверовка. /  Замена ГРП № 9 с рег. давл. РДУК-2 на ШРП с рег. давл. РДК-50/20Н / Экспертиза промышленной безопасности документации на техническое перевооружение ОПО</t>
  </si>
  <si>
    <t xml:space="preserve">Газопровод в с.Правда Саракташского района/ Разработка ПСД на строительство газопровода ПЭ 63,32  протяженность - 1,88км/Экспертиза негосударственная проектной документации </t>
  </si>
  <si>
    <t>Газопровод высокого и низкого давления колхоза "Рассвет" (с.Кабанкино,с.Николаевка,с. Биктимирово)  (Инв.№ 060030150) / Разработка ПСД на техническое перевооружение объекта. Замена ШРП № 255  с рег. давл. РДНК-400 на УГРШ 50 / Экспертиза промышленной безопасности документации на техническое перевооружение ОПО</t>
  </si>
  <si>
    <t>Газопровод высокого и низкого давления  АО "Белогорское"  (Инв.№ 060030145) / Разработка ПСД на техническое перевооружение объекта. Замена ШРП № 22  с рег. давл. РДБК-50 на УГРШ 50 / Экспертиза промышленной безопасности документации на техническое перевооружение ОПО</t>
  </si>
  <si>
    <t>Газопровод среднего давления п. Аккермановка, 1 очередь ( от м. вр. до ШРП и по ул. Центральной) (инв. №04001157) / Замена ШРП № 6 по  ул. Центральная с рег. давл. РДНК-400-50 на ШРП с рег. давл. РДК-50/30Н  / Экспертиза промышленной безопасности документации на техническое перевооружение ОПО</t>
  </si>
  <si>
    <t>Наружное газоснабжение  совхоза Бриентский и ГСГО - 1 Кваркенского района (инв. № 04000444) с. Бриент / Замена ГГРП № 4 с рег. давл. РДБК-50 на ШРП с рег. давл. РДГ-50/30 / Экспертиза промышленной безопасности документации на техническое перевооружение ОПО</t>
  </si>
  <si>
    <t>Газопровод  колхоза "Комсомолец" (инв.№ 1220303) / Замена ПРГ № 14 с рег. давл. РДНК-У на ГРПШ с рег. давл. РДГ-П50Н по ул. Молодежной в с.Токское Красногвардейского района. / Экспертиза промышленной безопасности документации на техническое перевооружение ОПО</t>
  </si>
  <si>
    <t>Газопровод  АО "Электрозавод" от с.Нестеровка до с Ясногорское (инв.№ 1220423) / Замена ПРГ № 101 с рег. давл. РДНК-400 на ГРПШ с рег. давл. РДГ-П50Н в п. Отрожный Новосергиевского района / Экспертиза промышленной безопасности документации на техническое перевооружение ОПО</t>
  </si>
  <si>
    <t>Газопровод высокого давления подземный от ул.Пригородной до ГРП по ул.Д.Морского, 2, г. Бугуруслан (инв.№020004711) / Разработка ПСД на техническое перевооружение объекта. Ликвидация ГРП с регулятором давл. РДБК-1-100, установка   шкафа ИТГАЗ-ВFL-ВР/80-2-О с регулято-ром давл. ВFL-ВР/80- по ул. Дм. Морского  в  г. Бугуруслан  / Экспертиза промышленной безопасности документации на техническое перевооружение ОПО</t>
  </si>
  <si>
    <t>Газопровод высокого давления   АО "Ключевское"(Инв.№ 060030141) / Разработка ПСД на техническое перевооружение объекта. Замена ГРП № 30  с рег. давл. РДБК-50 на УГРШ 50 / Экспертиза промышленной безопасности документации на техническое перевооружение ОПО</t>
  </si>
  <si>
    <t>Газопровод Переволоцкая КЭС п. Переволоцкий, ул. Восточная (инв.№ 5935)/Разработка ПСД на техническое перевооружение объекта.  Перекладка газопровода н. д. L- 68 м., проложить в подземном исполнении, из   труб ПЭ80 «ГАЗ» SDR11 Д110  и стальных  труб Д108 .  для газоснабжения  котельной детского сада в п. Переволоцкий  по ул. Восточная/ Экспертиза промышленной безопасности документации на техническое перевооружение ОПО/ Экспертиза промышленной безопасности документации на техническое перевооружение ОПО</t>
  </si>
  <si>
    <t>Газопровод в г.Сорочинске по ул.Победы, Мира, Днепровской дивизии / Строительство газопровода ПЭ 110,63,32  протяженность - 1,2км / Кадастровые работы</t>
  </si>
  <si>
    <t>Газопровод  "Ташлаагропромтранс" (инв.№ 1220514) / Замена ПРГ № 10 с рег. давл. РДБК-1-50 на ГРПШ с рег. давл. РДГ-П50Н с. Ташла ул. Юбилейная Ташлинского района. / Экспертиза промышленной безопасности документации на техническое перевооружение ОПО</t>
  </si>
  <si>
    <t>Газопровод 2,3 переулка Андреева и 4 микрорайона ОЗТП г.Орска / Cтроительство газопровода ПЭ 110,63,32  протяженность - 2,1км / Кадастровые работы</t>
  </si>
  <si>
    <t>Газопровод от АГРС-3 до УКПГ-10 Оренбургского района / Выполнение СМР</t>
  </si>
  <si>
    <t xml:space="preserve"> Газопровод высокого давления  с.Изяк-Никитино (Инв.№ 060030229) / Разработка ПСД на техническое перевооружение объекта. Замена ШРП № 266  с рег. давл. РДНК-400 на УГРШ 50 / Экспертиза промышленной безопасности документации на техническое перевооружение ОПО</t>
  </si>
  <si>
    <t>Газопровод высокого давления от ГРП №11 за жилой дом №130 по ул.Советской до Контузлинского моста  г.Бугуруслан (инв.№00837) / Разработка ПСД на техническое перевооружение объекта. Лик-видация ГРП с регуляторами давл. РДУК-200, установка  шкафа ИТГАЗ-ВFL-ВР/100-2-О с регулято-рами давл. ВFL-ВР/100- по ул. Со-ветской  в  г. Бугуруслан  / Экспертиза промышленной безопасности документации на техническое перевооружение ОПО</t>
  </si>
  <si>
    <t>Подземный газопровод высокого и низкого давления V комплекс от ул. Советской до пимокатного ( инв №04001136) с-з Новоорский / Замена ГРП № 7 с рег. давл. РДНК-1-50 на ШРП с рег. давл. РДГ-80Н / Экспертиза промышленной безопасности документации на техническое перевооружение ОПО</t>
  </si>
  <si>
    <t>Газопровод Энергетик - Ирикла (инв. №04001170) / Замена ШРП №4 п. Ириклинский ул. Чапаева с рег. давл. РДБК-п1-50 на ШРП с рег. давл. РДК-50/30Н / Экспертиза промышленной безопасности документации на техническое перевооружение ОПО</t>
  </si>
  <si>
    <t>Газопровод высокого давления от ПК-00 до ШП-1 в с. 2-Михайловка Сорочинского района (инв № 1220215) / Замена ПРГ № 112 с рег. давл. РДНК-400 на ГРПШ с рег. давл. РДГ-П50Н в с 2 Михайловка Сорочинского района. / Экспертиза промышленной безопасности документации на техническое перевооружение ОПО</t>
  </si>
  <si>
    <t>Подземный газопровод высокого и низкого  давления по адресу Оренбургская область Адамовский  район  (инв. №04003968) / Замена ШРП № 47 п. Шильда  ул. Комсомольская с рег. давл. РДНК-1-50 на ШРП с рег. давл. РДК-50/30Н  / Экспертиза промышленной безопасности документации на техническое перевооружение ОПО</t>
  </si>
  <si>
    <t>Линия электропередачи к тресту(инв.№ 10001562) г. Орск, ул. Крупской 17 / Разработка ПСД на техническое перевооружение объекта. Устройство эстакады, прокладка кабеля в коробах</t>
  </si>
  <si>
    <t>Газопровод среднего давления в п.Весенний ДНП «Медик» по ул.Растроповича, ул.Радужная / Строительство газопровода ст.63 протяженностью 0,98 км / Кадастровые работы</t>
  </si>
  <si>
    <t>Газопровод в с.Козловка Тюльганский район/ Разработка ПСД на строительство газопровода ПЭ 110,63,32  протяженность - 2,7км/ Работы кадастровые</t>
  </si>
  <si>
    <t>Газопровод высокого давления ст. Сара  (Инв.№ 060030191) / Разработка ПСД на техническое перевооружение объекта.. Замена ШРП № 117  с рег. давл. РДНК-400 на УГРШ 50 / Экспертиза промышленной безопасности документации на техническое перевооружение ОПО</t>
  </si>
  <si>
    <t xml:space="preserve">Газопровод в с.Козловка Тюльганский район/ Разработка ПСД на строительство газопровода ПЭ 110,63,32  протяженность - 2,7км/ Экспертиза негосударственная проектной документации </t>
  </si>
  <si>
    <t>Газопровод среднего давления в п.Весенний ДНП «Медик» по ул.Растроповича, ул.Радужная / Строительство газопровода ст.63 протяженностью 0,98 км / Экспертиза промышленной безопасности документации на техническое перевооружение ОПО</t>
  </si>
  <si>
    <t>Газопровод высокого давления ст. Сара  (Инв.№ 060030191) / Разработка ПСД на техническое перевооружение объекта. Замена ШРП № 119  с рег. давл. РДНК-400 на УГРШ 50 / Экспертиза промышленной безопасности документации на техническое перевооружение ОПО</t>
  </si>
  <si>
    <t>Газопровод  высокого давления в с.Баклановка Сорочинский район (инв.№ 1220219) / Замена ПРГ № 130 с рег. давл. РДНК-400 на ГРПШ с рег. давл. РДГ-П50Н в  с.Баклановка Сорочинского района. / Экспертиза промышленной безопасности документации на техническое перевооружение ОПО</t>
  </si>
  <si>
    <t>Газопровод высокого давления АО "Красногорский" (с.Камышино,с.Новочеркассы) (Инв.№ 060030169) / Разработка ПСД на техническое перевооружение объекта. Замена ШРП № 201  с рег. давл. РГД-80 на УГРШ 50 / Экспертиза промышленной безопасности документации на техническое перевооружение ОПО</t>
  </si>
  <si>
    <t>Газопровод низкого давления  с.Блюменталь (Инв.№ 060030256) / Разработка ПСД на техническое перевооружение объекта. Замена ГРП № 31  с рег. давл. РДБК-50 на УГРШ 50 / Экспертиза промышленной безопасности документации на техническое перевооружение ОПО</t>
  </si>
  <si>
    <t>Газопровод высокого и низкого давления колхоза "Сакмарский" ( АГРС Белогорское-Желт)  (Инв.№ 060030153) / Разработка ПСД на техническое перевооружение объекта. Замена ШРП № 232  с рег. давл. РДНК-400 на УГРШ 50 / Экспертиза промышленной безопасности документации на техническое перевооружение ОПО</t>
  </si>
  <si>
    <t>Газопровод высокого давления  и ГРП ШП п.Зиянчурино (Инв.№ 060030184) / Разработка ПСД на техническое перевооружение объекта. Замена ШРП № 143  с рег. давл. РДНК-400 на УГРШ 50 / Экспертиза промышленной безопасности документации на техническое перевооружение ОПО</t>
  </si>
  <si>
    <t>Газопровод в г.Сорочинске по ул.Солнечная, Полевая, Суворова, Багартиона / Строительство газопровода ПЭ 110,63,32  протяженность - 1,8км / Кадастровые работы</t>
  </si>
  <si>
    <t>Газопровод высокого и низкого давления  АО "Белогорское" (Инв.№ 060030145) / Разработка ПСД на техническое перевооружение объекта. Замена ШРП № 20  с рег. давл. РДБК-50 на УГРШ 50 / Экспертиза промышленной безопасности документации на техническое перевооружение ОПО</t>
  </si>
  <si>
    <t xml:space="preserve">Газопровод в г.Сорочинске по ул.Победы, Мира, Днепровской дивизии / Строительство газопровода ПЭ 110,63,32  протяженность - 1,2км / Экспертиза негосударственная проектной документации </t>
  </si>
  <si>
    <t>Газопровод высокого и низкого давления 22 дистанция пути  (Инв.№ 060030158) / Разработка ПСД на техническое перевооружение объекта.Замена ШРП № 53  с рег. давл. РДНК-1000 на УГРШ 50  / Экспертиза промышленной безопасности документации на техническое перевооружение ОПО</t>
  </si>
  <si>
    <t>Газопровод высокого давления  Совхоз "Ильинский" (Инв.№ 060030125) / Разработка ПСД на техническое перевооружение объекта. Замена ГРП № 103  с рег. давл. РДБК-50 на УГРШ 50  /  Экспертиза промышленной безопасности документации на техническое перевооружение ОПО</t>
  </si>
  <si>
    <t>Газопровод от ГРП до жилого дома Бригадирской ПЧ-21 на 1506 км. х.Степановский.  (Инв. № 15391)/Разработка ПСД на техническое перевооружение объекта. Замена ШП №93  с рег. давл. РДНК-50 на ШРП с рег. давл. РДП-50 в х.Степановский Оренбургского района/ Экспертиза промышленной безопасности документации на техническое перевооружение ОПО</t>
  </si>
  <si>
    <t>Газопровод г.Сорочинск (инв № 1220101) / Замена ПРГ № 55 с рег. давл. РДНК-400 на ГРПШ с рег. давл. РДГ-П50Н в г.Сорочинске по ул.Зеленая / Экспертиза промышленной безопасности документации на техническое перевооружение ОПО</t>
  </si>
  <si>
    <t>Газопровод высокого давления с.Перовка-с.Сараманай к котельной в совхоз "Кутузовский" Шарлыкского района (инв.№5681)/ Разработка ПСД на техническое перевооружение объекта.  Перекладка Участка газопровода через р.Дема методом наклонно-направленного бурения. Замена стального газопровода Д114, L-70м. , на полиэтиленовый Д110мм/ Экспертиза промышленной безопасности документации на техническое перевооружение ОПО</t>
  </si>
  <si>
    <t>Учебно-тренировочный полигон (2-я очередь) Соль-Илецк / Разработка ПСД на строительство учебно-тренировочного полигона - 952м2</t>
  </si>
  <si>
    <t xml:space="preserve">Газопровод высокого давления P=6 кгс/кв.см2 от АО "Целинное" до АО "Комарова" Яненского района (инв. № 10001991) / Разработка ПСД на техническое перевооружение объекта. Перекладка газопровода перехода через р. Кумак и  р. Терес-Бутак методом  ННБ  п. Комарова Ясненского района Д-159мм, L-330м.  на полиэтиленовый Д-110мм, L-330,0м </t>
  </si>
  <si>
    <t>Ясненский</t>
  </si>
  <si>
    <t>Газопровод высокого и низкого давления передан от завода УЭ (Инв.№ 060030031) / Разработка ПСД на техническое перевооружение объекта. Замена ШРП № 18  с рег. давл. РДНК-400 на ГРПШ-400 / Экспертиза промышленной безопасности документации на техническое перевооружение ОПО</t>
  </si>
  <si>
    <t>Подземный-надземный газопровод высокого и низкого давления с.  Родниковка к-за "Россия" Новосергиевского района (инв.№ 1220438) / Замена ПРГ № 109 с рег. давл. РДНК-400 на ГРПШ с рег. давл. РДГ-П50Н в п. Родниковка Новосергиевского района / Экспертиза промышленной безопасности документации на техническое перевооружение ОПО</t>
  </si>
  <si>
    <t xml:space="preserve">Газопровод  высокого давления в с.Баклановка Сорочинский район (инв.№ 1220219) / Замена ПРГ № 129 с рег. давл. РДНК-400 на ГРПШ с рег. давл. РДГ-П50Н в  с.Баклановка Сорочинского района. / Экспертиза промышленной безопасности документации на техническое перевооружение ОПО </t>
  </si>
  <si>
    <t>Подземный/надземный межпоселковый газопровод высокого давления (1,2мПа) с.Новоуспеновка-с.Шкуновка (инв.№1130082) Акбулакского района / Перекладка участка газопровода через овраг способом наклонно- направленного бурения, СТ Д 159, L-98,9 м / Экспертиза промышленной безопасности документации на техническое перевооружение ОПО</t>
  </si>
  <si>
    <t>Газопровод среднего давления 1-ый мкрораон от существующего газопровода среднего давления до ГРП №25 и котельной г.Бугуруслан (инв.№00956в) / Разработка ПСД на техническое перевооружение объекта. Ликвидация ГРП с регулятором давл.РДУК-100, установка  ГРПШ-13-2НУ-1-П с регулятором давл.РДГ-П-50Н  в 1-м микрорайоне г.Бугуруслан  / Экспертиза промышленной безопасности документации на техническое перевооружение ОПО</t>
  </si>
  <si>
    <t>Газопровод высокого и низкого давления АО "Дружба" (Инв.№060030162)  / Разработка ПСД на техническое перевооружение объекта. Замена ШРП № 131  с рег. давл. РДБК-50 на УГРШ 50  / Экспертиза промышленной безопасности документации на техническое перевооружение ОПО</t>
  </si>
  <si>
    <t>Газопровод высокого давления к котельной горисполкома, г. Кувандык  (инв. №060030034) / Разработка ПСД на техническое перевооружение объекта. Замена ШРП № 25  с рег. давл. РДНК-400 на УГРШ 50  / Экспертиза промышленной безопасности документации на техническое перевооружение ОПО</t>
  </si>
  <si>
    <t>Газопровод высокого давления АО "Россия" (АГРС- с.Спасское)   (Инв.№ 060030170) / Разработка ПСД на техническое перевооружение объекта. Замена ШРП № 239  с рег. давл. РДНК-400 на УГРШ 50 / Экспертиза промышленной безопасности документации на техническое перевооружение ОПО</t>
  </si>
  <si>
    <t>Газопровод высокого давления к котельной горисполкома, г. Кувандык  (инв. №060030034) / Разработка ПСД на техническое перевооружение объекта. Замена ШРП № 26  с рег. давл. РДНК-400 на УГРШ 50  / Экспертиза промышленной безопасности документации на техническое перевооружение ОПО</t>
  </si>
  <si>
    <t>Газопровод в черте поселка</t>
  </si>
  <si>
    <t>Поставка источника бесперебойного питания APC Smart-UPS 3000VA USB &amp; Serial RM 2U 230V</t>
  </si>
  <si>
    <t>APC Smart-UPS 3000VA USB &amp; Serial RM 2U 230V 
 SUA3000RMI2U; Производитель: APC; Модель:  APC Smart-UPS 3000 RM 2U)</t>
  </si>
  <si>
    <t>Поставка товаров по номенклатурной группе: Оборудование, инструменты и приспособления для строительства и монтажа газопроводов</t>
  </si>
  <si>
    <t>Муфтовый аппарат для сварки п/э газопроводов Barbara compact (Позиционер д.63-180 HYRam, Ножницы д.63 Виракс, Направляющие ролики СТС-630). Диаметры свариваемых труб, мм-16-1200, Входное напряжение, В-230, Частота-45...65 Гц, Потребляемый ток-20 А макс., Мощность-4,5 кВт, Выходное напряжение-8 - 48 В, Сила тока-97 А макс., Диапазон рабочих температур--20 С...+50 С, Корпус, степень защиты-IP54, Ввод данных фитинга и оператора со штрих-кода при помощи считывающего карандаша-да, Ручной ввод данных-да, Контроль процесса сварки-да, Протоколирование-да, Встроенная память-970 протоколов, USB-интерфейса-да, Последовательный порт-да, Параллельный пор-т</t>
  </si>
  <si>
    <t>Поставка товаров по номенклатурной группе: Электростанции и генераторные установки</t>
  </si>
  <si>
    <t xml:space="preserve">Электрогенератор бензиновый. Мощность номинальная 5 кВт; мощность максимальная 5,5 кВт; напряжение 230/400В; частота напряжения 50Гц; позволяет автоматически включатся генератору при пропадании сети и отключатся при появлении; кожух и контейнер позволяет устанавливать генератор на улице;объем топливного бака 20 л. </t>
  </si>
  <si>
    <t>Поставка товаров по номенклатурной группе: Арматура трубопроводная</t>
  </si>
  <si>
    <t>Инвертор сварочный. Режим сварки ММА TIG, Напряжение питания, В 1х230 допуски (от-40%до+15%), Номинальный сварочный ток, А 180, Диапазон регулирования сварочного тока, А5-180,5-180, Потребляемая мощность, кВА, не более 7,2, Рекомендуемая мощность генератора, кВА 9,7, Продолжительность включения (ПВ), %, при температуре 25°С и при сварочном токе 180-35% 120- 60%,180- 40%, 140-60%, Рабочий цикл, 10мин. ,Диаметр электрода 1,6-4,0, Температура окружающей среды, °С от-10 до +40, Степень защиты-IP23, Габаритные размеры ДхШхВ, мм470х135х250,Масса, кг7,9.</t>
  </si>
  <si>
    <t>Трубогиб гидравлический. Для гибки стальной трубы диаметром от 3/8 до 1,1/4дюймов, типы вкладок: 3/8", 1/2", 3/4", 1", 1,1/4", угол изгиба от 0 до 90 град, рама: закрытая, комплект: ручной гидравлический пресс, рама и комплект гибочных форм</t>
  </si>
  <si>
    <t>Поставка товаров по номенклатурной группе: Климатическое оборудование</t>
  </si>
  <si>
    <t>Тип компрессора: Не инвертор Мощность охлаждения, кВт: 2.3 Мощность обогрева, кВт: 2.5 Энергопотребление при охлаждении, кВт: 0.7 Энергопотребление при обогреве, кВт: 0.7 Охлаждающая способность, BTU: 7 Max расход воздуха, м3./ч: 470 Фреон (Хладагент): R410aСплит система MITSUBISHI ELECTRIC MSC-GE20VB (Зимний комплект, установка )</t>
  </si>
  <si>
    <t>Тип настенный Инвертор Нет Производительность по холоду 8,5 кВт Производительность по теплу 9,4 кВт Расход воздуха 684-954 м3/ч Уровень шума внутр.блока (для 3-х скоростей) 37-42-47 дБ Уровень шума нар.блока 55 дБ Хладагент R410А Макс.длина трассы 30 м Перепад высот 10 м Электропитание 220/50/1 (В/Гц/фаз) Потребляемая мощность 3,32/3,58 кВт Размеры внутреннего блока (ШхВхГ) 1100х258х325 мм Вес внутреннего блока 16,0 кг Размеры наружного блока (ШхВхГ) 840х330х850 мм Вес наружного блока 77,0 кгСплит система MITSUBISHI ELECTRIC MSC-GE80VB (Зимний комплект, установка )</t>
  </si>
  <si>
    <t xml:space="preserve">Коммутатор. Порты: 48 портов 10/100 с автоматическим определением скорости (IEEE 802.3 тип 10BASE-T, IEEE 802.3u тип 100BASE-TX); тип носителя: Auto-MDIX; дуплексный режим: полу- или полнодуплексный; 1 последовательный порт консоли RJ-45;
Порты: 2 порта 10/100/1000 с автоматическим определением скорости (IEEE 802.3 тип 10BASE-T, IEEE 802.3u тип 100BASE-TX, IEEE 802.3ab тип 1000BASE-T); дуплексный режим: 10BASE-T/100BASE-TX: полу- или полнодуплексный; 1000BASE-T: только полнодуплексный;
Порты: 2 свободных слота mini-GBIC (SFP)
Память и процессор: Процессор: Power PC FreeScale 8313 @ 400 МГц, 512 МБ флэш-памяти, размер пакетного буфера: 2 МБ, 512 МБ SDRAM, 4 МБ флэш-памяти
Время задержки: 100 Мбит Время ожидания: &lt; 8,3 мкс (LIFO); 1000 Мбит Время ожидания: &lt; 2,9 мкс (LIFO)
Пропускная способность: до 13,0 млн. пакетов в секунду
Производительность маршрутизации/коммутации: 17,6 Гбит/с
Функции управления : интерфейс командной строки; веб-браузер
</t>
  </si>
  <si>
    <t>Кондиционер. Холодопроизводительность, кВт 2.65 Потребляемая мощность, кВт 0.035 Коэффициент мощности не менее 0.9 Расход воздуха (мин.), м3/ч 306 Расход воздуха (макс.), м3/ч 474 Уровень шума (мин.), дБ(А) 25 Уровень шума (макс.), дБ(А) 36 Вес, кг 9 Габариты ШхДхВ, мм 815x244x278 Напряжение питания: В, ф, Гц 220-240 В, 1 ф, 50 Гц Рабочий ток, А 0.17 Диаметр труб (жидкость) 6.35 (1/4) Диаметр труб (газ) 9.52 (3/8) Диаметр дренажа 16 Максимальная длина магистрали, м 20 Максимальный перепад высот, м 10 Гарантированный диапазон наружных температур: охлаждение +21 … +43°CСплит система MITSUBISHI ELECTRIC MSC-GE25VB (Зимний комплект, установка )</t>
  </si>
  <si>
    <t>Поставка товаров по номенклатурной группе:Приборы для определения оси трассы и проверки состояния защитных покрытий</t>
  </si>
  <si>
    <t>Электрогенератор бензиновый.   Максимальная мощность, кВА 13.2
Рабочая мощность, кВА 12.0
Сила тока, А 18.3
Удельный расход, кг/кВт*ч 0.328
Расход топлива, л/ч 4.2
Объем топливного бака, л 25
Продолжительность работы на одной заправке, ч 5.9
Уровень шума, дБ 72
Тип генератора Трехфазный, щеточный компаунд
Кол-во розеток, шт. 2
Тип двигателя 4-х тактный, двухцилиндровый, бензиновый, воздушное охлаждение
Расположение клапанов Верхнее
Рабочий объём двигателя, л.с. 12.0
Запуск Электро / Ручной
Топливо Бензин АИ-92, АИ-95
Длина, см 97
Ширина, см 60
Высота, см 72
Вес в сухом состоянии, кг 115</t>
  </si>
  <si>
    <t xml:space="preserve">Автомобиль аварийной службы и автомастерская. Аварийный по ГОСТ Р 50574-2002УАЗ-390995 ТС 28091-13 Авариная служба цвет ГОСТ Р 50574-2002 с СГУ.
</t>
  </si>
  <si>
    <t>Кондиционер. Серия Standart, только охлаждение Мощность охлаждения 3,5кВт</t>
  </si>
  <si>
    <t>Поставка товаров: Инвертор сварочный</t>
  </si>
  <si>
    <t>Сварка MMA, TIG. Регулировка сварочного тока (плавная настройка) 10А-300А; Сварочный ток при относительной продолжительности включения (ПВ) и температуры окружающей среды 40ºС: 35%-300А, 60%-220А, 100%-170А; Напряжение холостого хода не менее 99В; Сетевое напряжение (50/60Нz), В/допуски 3х400 (-25%/+20%), 3х415 (-25%/+15%); Потребляемая из сети мощность не более 14,3кВт; Рекомендуемая мощность генератора 19,3кВт; Сетевые предохранители (плавкие) 1х16А; Охлаждение газовое; Ток и время горячего старта, а также форсаж дуги регулируется. Габаритные размеры 490х186х445мм.</t>
  </si>
  <si>
    <t>Поставка товаров по номенклатурной группе:Электростанции и генераторные установки</t>
  </si>
  <si>
    <t>Максимальная мощность, кВт 6
Номинальная мощность, кВт 5,5
Напряжение, В 230
Сила тока (на фазу), А 24
Коэффициент мощности, cos ф 1
Частота, Гц 50
Тип генератора/ регулятора напряжения Бесщеточный конденсаторный
Количество цилиндров, шт. 1
Рабочий объем, см 3 389
Максимальная мощность, л.с. 13
Топливо Автомобильный бензин АИ-92
Охлаждение Воздушное
Емкость масляного картера, л 1,1
Емкость топливного бака, л 6,5
Расход топлива при 75% нагрузке, л/ч 2,4
Продолжительность автономной работы, ч 2,7
Пусковое устройство Ручное
Габариты длина, ширина, высота мм 865х580х540
Вес (сухой), кг 75
Уровень шума (10м), Дб 75</t>
  </si>
  <si>
    <t>Газопровод высокого давления Оренбургская область,г.Орск от точки врезки к существующему газопроводу на пересечении улиц Макаренко и Новосибирская/подземный: Д-108 l=2454,8м; надземный: Д-108 l=2,4м; задвижка в подземном исполнении Ду-100-2шт; задвижка в надземном исполнении ДУ-100-1шт; Контрольные трубки КТ-13шт; СКЗ-1шт/протяженность 2457,20 м/год изготовления 1971</t>
  </si>
  <si>
    <t>Упорядочение документов постоянного хранения в ОАО "Газпром газораспределение Оренбург"</t>
  </si>
  <si>
    <t>Оказание услуг по исследованию метрологических характеристик  и периодической поверке критических микросопе</t>
  </si>
  <si>
    <t xml:space="preserve">Оказание услуг по исследованию метрологических характеристик  и периодическая поверка критических микросопел  из из состава установки УПСГБ-16-АС </t>
  </si>
  <si>
    <t>Казань</t>
  </si>
  <si>
    <t>Оказание услуг по проведению ежегодного тестирования комплекса автомаизированной расшифровки ренгеногаммаграфических снимков "МАРС 1,2" с абонентским обслуживанием</t>
  </si>
  <si>
    <t>Оказание услуг по оздоровлению детей в загородном стационарном детском оздоровительном лагере на базе отделения восстановительного лечения</t>
  </si>
  <si>
    <t>Оказание услуг по размещению отходов III-IV класса опасност</t>
  </si>
  <si>
    <t>качество,ценаФедеральный закон от 10.01.2002 г. № 7-ФЗ; Федеральный закон от 24.06.1998 г. № 89-ФЗ</t>
  </si>
  <si>
    <t>Оказание услуг по  технической эксплуатации (ремонт оборудования радиостанции)</t>
  </si>
  <si>
    <t xml:space="preserve">Оказание услуг по испытанию пожарной лестницы </t>
  </si>
  <si>
    <t>Проведение испытаний пожарных лестниц  проводится аккредитованной организацией в сфере ПБ</t>
  </si>
  <si>
    <t>Услуги по страхованию жизни, здоровья и от несчастных случаев</t>
  </si>
  <si>
    <t>Оказание услуг по переработк и обезвреживанию опасных отходов</t>
  </si>
  <si>
    <t xml:space="preserve">Федеральный закон от 10.01.2002 г. № 7-ФЗ; Федеральный закон от 24.06.1998 г. № 89-ФЗ. </t>
  </si>
  <si>
    <t>Оказание услуг по о проведению контрольных замеров кач.атмосф.воздуха по проекту пред.допуст.выбросов загрязн.веществ в атмосферу на источниках выбросов</t>
  </si>
  <si>
    <t>ГОСТ Р 52985-2008.</t>
  </si>
  <si>
    <t>Работа по согласованию проекта предельно-допустимых выбросов вредных веществ в атмосферу</t>
  </si>
  <si>
    <t>Санитарно - эпидемиологическая экспертиза проектных материалов</t>
  </si>
  <si>
    <t>Оказание услуг по периодическому медицинскому осмотру сотрудников филиала ОАО Газпром газораспределение Оренбург" -"Газснабсервис"</t>
  </si>
  <si>
    <t>ТР о безопасности машин и оборудования</t>
  </si>
  <si>
    <t>Поставка огнетушителей</t>
  </si>
  <si>
    <t>Огнетушитель порошковый ОП-4</t>
  </si>
  <si>
    <t>ГОСТ 12971-67</t>
  </si>
  <si>
    <t>ГОСТ 7798-70</t>
  </si>
  <si>
    <t>Поставка Приборы учета</t>
  </si>
  <si>
    <t>Счетчик электрической энергии Меркурий 230</t>
  </si>
  <si>
    <t>Трансформатор тока ТТЭ-А</t>
  </si>
  <si>
    <t xml:space="preserve">Оказание услуг по техническому освидетельствованию автомобильных газовых баллонов </t>
  </si>
  <si>
    <t xml:space="preserve">Качественное и своевременное выполнение работ по освидетельствованию ГБО автомобилей и наличие лицензии на вид деятельности. </t>
  </si>
  <si>
    <t xml:space="preserve">Качественное и своевременное выполнение работ по освидетельствованию ГБО автомобилей в соответствии с договором  и наличие лицензии на вид деятельности. </t>
  </si>
  <si>
    <t>Оказание услуг по техническому осмотру ТС</t>
  </si>
  <si>
    <t>оказание услуг по обновлению цифровой подписи</t>
  </si>
  <si>
    <t xml:space="preserve">в соответствии сдоговором ежегодное обновление цифровой подписи </t>
  </si>
  <si>
    <t xml:space="preserve">ЭЦП для размещения информации в соответствии с Федеральным законом от 18.07.2011 №223-ФЗ "О закупках товаров, работ, услуг отдельными видами юридических лиц" </t>
  </si>
  <si>
    <t>Устройство хранения ключевой информации (USB-ключ). Ключ шифрования сроком на 1 год.</t>
  </si>
  <si>
    <t>Оказание услуг по строительству, реконструкции и капитальному ремонту</t>
  </si>
  <si>
    <t>Работа по восстановлению асфальто-бетонного покрытия после производства ремонтных работ     ГОСТ Р 54983-2012</t>
  </si>
  <si>
    <t>Оказание услуг по поверке электронных корректоров (ЕК 260) ТС210</t>
  </si>
  <si>
    <t>аккредитация в соответствии с ФЗ № 102-ФЗ от 26.08.2008г, опыт работ не менее 3-х лет</t>
  </si>
  <si>
    <t xml:space="preserve">Лицензия на проведение аттестации и включение в реестр НАКС специалистов сварочного производства с выдачей протоколов и удостоверений специалиста сварочного производства </t>
  </si>
  <si>
    <t>Оказание услуг информационно-вычислительных. Оказание услуг по обмену и передаче отчетности по электронным каналам связи с налоговой инспекцией</t>
  </si>
  <si>
    <t xml:space="preserve">ГОСТ Р 53621-2009. </t>
  </si>
  <si>
    <t>Оказание услуг по техническому обслуживанию контрольно-измерительных приборов</t>
  </si>
  <si>
    <t>Федеральный закон от 26.06.2008 г. № 102-ФЗ. Федеральный закон от 10.01.20002 г. № 7-ФЗ</t>
  </si>
  <si>
    <t>Оказание услуг по поверке контрольно-измерительных приборов</t>
  </si>
  <si>
    <t>поставка котнтрольно-кассового аппарата</t>
  </si>
  <si>
    <t>поставка товара в соответствии с договором надлежащего качества в соответствии с о стандартами, ГОСТ</t>
  </si>
  <si>
    <t>Огнетушитель ОП-4 Требуется сертификат соответствия в системе добровольной сертификации ГАЗСЕРТГОСТ Р 51057–2001</t>
  </si>
  <si>
    <t>Шкаф пожарный ШП-00 Технический регламент о требованиях пожарной безопасности</t>
  </si>
  <si>
    <t>Противогаз УЗС ВК-320 Требуется сертификат соответствия в системе добровольной сертификации ГАЗСЕРТ ТУ 8027-344-05795731-2</t>
  </si>
  <si>
    <t>Газопровод высокого и низкого давления с. Октябрьское(инв. № 5576/ Разработка ПСД на техническое перевооружение объекта. Проложить  подз. стальной газопровод  Д76 . L- газопровода 65м.   Установить для понижения давления газа с высокого второй категории на низкое – газорегуляторный пункт шкафного типа -ГРПШ-05-2У1/ Экспертиза промышленной безопасности документации на техническое перевооружение ОПО</t>
  </si>
  <si>
    <t>Газоснабжение п.Ручьевка Первомайского района (Инв. №31821) / Перекладка участка газопровода  способом наклонно- направленного бурения, Д 110, L-100м / Инженерные изыскания</t>
  </si>
  <si>
    <t>Газопровод в юго-западной части с.Беляевка по ул.Пономаренко, Карагачская/ Разработка ПСД на строительство газопровода ПЭ 63,32  протяженность - 0,65км</t>
  </si>
  <si>
    <t>Газопровод высокого давления с.Новоузели - п.Кинельский Матвеевский район (инв.№3042) / Перекладка участка стального газопровода Д114мм, L=95м, на полиэтиленовый Д110мм методом наклонно-направленного бурения / Экспертиза промышленной безопасности документации на техническое перевооружение ОПО</t>
  </si>
  <si>
    <t>Газопровод высокого давления к котельной колхоза Мичурина Бузулукского района (Инв. №30450) / Перекладка участка газопровода  способом наклонно- направленного бурения, Д160 мм, L-80 м / Инженерные изыскания</t>
  </si>
  <si>
    <t>Внутрипоселковый газопровод в п.Кужунтай Акбулакского района /  Экспертиза промышленной безопасности документации на техническое перевооружение ОПО</t>
  </si>
  <si>
    <t>Газопровод высокого давления с.Емельяновка - п.Высотный Матвеевский район (инв.№3027)  / Перекладка участка стального газопровода Д114мм, L=100м, ч/з р.Кинель возле с.Н.Кутлумбетьево на полиэтиленовый Д110мм методом наклонно-направленного бурения / Экспертиза промышленной безопасности документации на техническое перевооружение ОПО</t>
  </si>
  <si>
    <t>Газопровод в с.Михайловка Сакмарский район/ Разработка ПСД на строительство газопровода ПЭ 110,63,32  протяженность - 1,5км</t>
  </si>
  <si>
    <t>Газопровод высокого давленния к ГРП строительного техникума в 1 микр-не г. Бузулука (Инв. №30968)   / Перекладка газопровода высокого давления в связи с заменой ГРП на ГРПШ и выносом ГРПШ на новую площадку Д108 мм, L-200м. / Инженерные изыскания</t>
  </si>
  <si>
    <t>Внутрипоселковый газопровод высокого давления к котельной РСХТ с. Сакмара, ул. Юбилейная (инв.№5670)/ Разработка ПСД на техническое перевооружение объекта.  Проложить  подз. стальной газопровод Д57 мм. L-газопровода 106,5м.. Установить для понижения давления газа с высокого второй категории на низкое – газорегуляторный пункт шкафного типа ГРПШ-04-2У1/ Экспертиза промышленной безопасности документации на техническое перевооружение ОПО</t>
  </si>
  <si>
    <t>Газопровод высокого давления к котельной аэропорта (инв. № 10001226) г.Орск / Перекладка участка газопровода на полиэтиленовый Д-108мм, L-1,366км / Инженерные изыскания</t>
  </si>
  <si>
    <t>Внутрипоселковый газопровод в п.Бикмурзино Акбулакского района / Экспертиза промышленной безопасности документации на техническое перевооружение ОПО</t>
  </si>
  <si>
    <t>Газопровод в п.Ростоши-2 (2 очередь)/ Разработка ПСД на строительство газопровода,  ПЭ 110 мм, протяженностью 22,0 км</t>
  </si>
  <si>
    <t>Газопровод низкого давления с.Добринка АКЭС (Инв. № 14885)/ Разработка ПСД на техническое перевооружение объекта. Перекладка перехода через автодорогу с.Добринка Александровского района. Замена стального газопровода  Д-57мм, L-20м на полиэтиленовый Д-63мм, L-20,0м / Экспертиза промышленной безопасности документации на техническое перевооружение ОПО</t>
  </si>
  <si>
    <t xml:space="preserve">Газопровод к п.Бикмурзино Акбулакский район/ Разработка ПСД на строительство газопровода протяженностью 2,7 км/ Экспертиза негосударственная проектной документации </t>
  </si>
  <si>
    <t>Газопровод высокого давления в совхозе "Пылаевский" Первомайского района (Инв. №30509)  / Перекладка участка газопровода  способом наклонно- направленного бурения, Д110 мм, L-100м / Инженерные изыскания</t>
  </si>
  <si>
    <t xml:space="preserve">Газопровод АО Ленинское Оренбургского района (Инв. № 5740)/ Разработка ПСД на техническое перевооружение объекта. Перекладка участка газопровода  в п.Ленина Оренбургского района. Устройство газопроводов -лупингов ПЭ Д 110мм   L-130м./ Экспертиза промышленной безопасности документации на техническое перевооружение ОПО
</t>
  </si>
  <si>
    <t xml:space="preserve">Межпоселковый газопровод высокого давления с. Сергиевка (инв. №5676)/ Разработка ПСД на техническое перевооружение объекта. Проложить в подземном исполнении стальной газопровод Д108 и   ПЭ80 «ГАЗ» SDR11 Д110. L- газопровода  221м.   Установить для понижения давления газа с высокого второй категории на низкое – газорегуляторный пункт шкафного типа ГРПШ-04-2У1.  </t>
  </si>
  <si>
    <t>Спортплощадка / Строительство спортплощадки 785 м2</t>
  </si>
  <si>
    <t>Газопровод к жилым домам п.Ростоши (п/о "Овощевод")/ Разработка ПСД на строительство газопровода,  СТ 159 мм, протяженностью 1,0 км</t>
  </si>
  <si>
    <t>Газопровод в п.Зауральный Оренбургский район/ Разработка ПСД на строительство газопровода ПЭ 110,63,32  протяженность - 2,0км</t>
  </si>
  <si>
    <t>Газопровод колхоза им. Ленина Оренбургского района по ул. Школьная в п.Ленина (инв.№5647)/ Разработка ПСД на техническое перевооружение объекта. Проложить подз. стальной газопровод   Д57 и труб из ПЭ Д63. L- газопровода  211м.   Установить для понижения давления газа с высокого второй категории на низкое – газорегуляторный пункт шкафного типа ГРПШ-1-2Н/ Экспертиза промышленной безопасности документации на техническое перевооружение ОПО</t>
  </si>
  <si>
    <t xml:space="preserve">Газопровод к п.Кужунтай Акбулакский район/ Разработка ПСД на строительство газопровода протяженностью 0,8 км/ Экспертиза негосударственная проектной документации </t>
  </si>
  <si>
    <t xml:space="preserve">Газопровод по ул.Никонова в с.Софиевка Пономаревского района/ Разработка ПСД на строительство газопровода протяженностью 1,1 км/ Экспертиза негосударственная проектной документации </t>
  </si>
  <si>
    <t xml:space="preserve">Газопровод колхоза им. Ленина Оренбургского района (инв.№5647)/ Разработка ПСД на техническое перевооружение объекта. Прокладка  подз. стального газопровода Д108 и ПЭ Д110. Газопровод    L- 221м.   Установить для понижения давления газа с высокого второй категории на низкое – газорегуляторный пункт шкафного типа ГРПШ-1-2Н/ Экспертиза промышленной безопасности документации на техническое перевооружение ОПО
</t>
  </si>
  <si>
    <t>Газопровод п.Каменноозерное Юго-восточная часть Оренбургского района/ Разработка ПСД на строительство газопровода ПЭ 110,63,32  протяженность - 1,5км</t>
  </si>
  <si>
    <t>Газопровод с. Сакмара (Инв. № 5609)/ Разработка ПСД на техническое перевооружение объекта. Замена участка стального надземного газопровода  низкого давления на полиэтиленовый в месте перехода газопровода через автодорогу в с. Сакмара (ул. Сакмарская) Замена стального газопровода Д57 L-35м, на полиэтиленовый Д63мм. L- 35м/ Экспертиза промышленной безопасности документации на техническое перевооружение ОПО</t>
  </si>
  <si>
    <t>Газопровод микрорайона Западный г.Соль-Илецка / Строительство газопровода ПЭ 110,63,32  протяженность - 11км / Инженерные изыскания</t>
  </si>
  <si>
    <t>Газопровод высокого давления в г.Бугуруслан от ПГБ-82 до задвижки №69886 (инв.№00793) / Перекладка участка стального газопровода Д159мм, L=500м, на стальной Д325,273мм  / Экспертиза промышленной безопасности документации на техническое перевооружение ОПО</t>
  </si>
  <si>
    <t>Новоорский пс</t>
  </si>
  <si>
    <t>Поставка комплекта мебели</t>
  </si>
  <si>
    <t>Поставка сервера</t>
  </si>
  <si>
    <t>Поставка Сервера телефонии  "Infinity X"</t>
  </si>
  <si>
    <t xml:space="preserve">call центр infinity </t>
  </si>
  <si>
    <t>Поставка вал для ввода внутренней заглушки к установке для врезки Ravetti 173</t>
  </si>
  <si>
    <t>Расширение системы газораспределения с.Нижняя Кийма, ул.Советская, Новая, Школьная, Верхняя, Октябрьская/надземный, низкое давление: СТ 108,89,57,32 l=1776,2м/протяженность1776,20 м/ год изготовления 2008</t>
  </si>
  <si>
    <t>Доска интерактивная 78дюймов. Общие: ширина поверхности 1.6м, высота поверхности 1.2м, основные технические характеристики: Диагональ 78дюйма, разрешение 32000x32000, формат 4:3, размеры активной поверхности 1590x1181мм, интерфейс USB 2.0 / 2.4ГГц RF, вес 24кг, Поддержка ОС: Windows 7/XP/Vista, Linux, Mac 10.X</t>
  </si>
  <si>
    <t>Измеритель сопротивления заземляющих устройств молниезащиты. Измерение трех- и четырехполюсным методами; измерение удельного сопротивления грунта методом Веннера с возможностью выбора расстояния между измерительными электродами; возможность измерения без разрыва цепи (с применением токоизмерительных клещей); измерение сопротивления двух- и четырехполюсным методами; высокая помехоустойчивость; высокая точность; память 400 результатов измерений; передача данных в компьютер; Питание - аккумуляторы NiCd типа SONEL 6ECF1800CS.</t>
  </si>
  <si>
    <t>Толщиномер электромагнитный (базовый комплект 2 преобразователя) с поверкой. Диапазон измерений толщин мм 1 - 120
Основная погрешность, не более 1 - 2% от измеряемой величины
Максимальное число преобразователей 16
Число ячеек памяти 500 - 10000
Связь с ЭВМ IBM PC канал связи RS232С
Температурный диапазон для прибора °С -10...+40
Температурный диапазон для преобразователей °С -40...+70
Габариты мм 150х80х30</t>
  </si>
  <si>
    <t>Использование двухрядной цепи различной длины позволяет резать трубы диаметром от 59 до 1520мм и обеспечивает точный качественный рез. Компактность машины обеспечивает экономию времени эксплуатации и обслуживания</t>
  </si>
  <si>
    <t>Крепь алюминиевая легкая. Глубина рекомендуемая , м	 1,5 - 3,0 (ручная установка, ремонтные работы). Длина труб максимальная, м 3,07. Диаметр труб максимальный, м	0,75. Ширина рабочая, м 0,745 - 2,345.</t>
  </si>
  <si>
    <t>Поставка товаров по номенклатурной группе: Компрессоры и компрессорные установки</t>
  </si>
  <si>
    <t xml:space="preserve"> Компрессор стационарный. для снабжения сжатым воздухом пневматических инструментов, приспособлений, механизмов, воздуховодов и агрегатов на объектах нефтехимической, газовой, металлургической, электрохимической, горнодобывающей и других отраслей промышленности, производительность 2,5м3/мин., максимальная разность давлений 13кг, мощность эл. двигателя 22кВт, масса изделия 910кг, габаритные размеры 1540х1180х940мм</t>
  </si>
  <si>
    <t>51.7</t>
  </si>
  <si>
    <t>Расширение системы газораспределения п.Адамовка, ул.Гагарина, Юбилейная/подземный/надземный,  низкое давление:ПЭ Д-110,63,32,108,25 l=923,7м/протяженность 923,70 м/год изготовления 2008</t>
  </si>
  <si>
    <t>Ноутбук. Тип Tablet PC
Операционная система	Win 8 64
Тип процессора	Core i7
Код процессора	3537U
Ядро процессора	Ivy Bridge
Частота процессора	2000 МГц
Количество ядер процессора	2
Объем кэша L2	512 Кб
Объем кэша L3	4 Мб
Память
Размер оперативной памяти	8 Гб
Тип памяти	DDR3
Частота памяти	1600 МГц
Максимальный размер памяти	12 Гб
Количество слотов памяти	1
Экран
Размер экрана	15.6 дюйм
Разрешение экрана	1920x1080
Широкоформатный экран	есть
Тип матрицы	TFT IPS
Сенсорный экран	есть
Мультитач-экран	есть
Светодиодная подсветка экрана	есть
Поддержка 3D	нет
Видео
Тип видеоадаптера	дискретный и встроенный
Видеопроцессор	NVIDIA GeForce GT 750M
Два видеоадаптера	нет
Размер видеопамяти	2048 Мб
Тип видеопамяти	GDDR5
Устройства хранения данных
Оптический привод	DVD нет
Объем накопителя	256 Гб
Тип жесткого диска	SSD</t>
  </si>
  <si>
    <t>Дальномер лазерный. Тип выравнивания автоматическое. Дальность измерения с/без приемником, 300/30 м. Направление лучей горизонталь/вертикаль. Угол самовыравнивания, ±5 град. Класс лазера 3. Питание 9.6-18В аккумулятора типа NiCd/NiMH/Li-ion. Тип ротационный. Точность, +/-0.1 мм/м. Длина волны, 635 нм.</t>
  </si>
  <si>
    <t>Габаритные размеры: 1700х550х250 мм;Вес: 11,6 кг</t>
  </si>
  <si>
    <t>Поставка товаров по номенклатурной группе: Приборы для определения оси трассы и проверки состояния защитных покрытий</t>
  </si>
  <si>
    <t>Газопровод низкого давления п.Адамовка, п.Южный/подземный/надземный,  низкое давление:ПЭ Д-110,63,32,160,25 l=3059,2м/протяженность 3059,20 м/ год изготовления 2008</t>
  </si>
  <si>
    <t>Компьютер персональный. Процессоры / CPUs i7-4770 4C 3,4GHz (1155 fan)
Модули памяти / Memory modules 8GB PC3-1600 DIMM – 2 шт
Дисковый накопитель / HDD500GB SATA 7200
Твердотельный накопитель / SSD120GB SATA WS SSD adapter
Видеокарты / PCI-E videocards HD6870 1GB
Предустановленное ПО / OEM preinstalled soft Win Pro 8 32-bit/x64 COA ORY OEI PC ARBYTE
Win Pro 8 х64 Russian ARBYTE
Корпус Tempo 8B (4x5",1*3"ext,2*3"int, 2USB, audio) 400W
- Клавиатура black keyboard+mouse USB
- Накопитель оптический Optical drive DVD-+R/RW DRW-24F1ST black SATA OEM
- Предустановленное программное обеспечение Диск восстановления Win Pro 7 64-bit Russian SP1 ARBYTE
- Предустановленное ПО - Office Home and Business 2013 32/64-bit Russian Europe ORY OEI DVD ARBYTE
- -ПО для управления энергопотреблением Verismic® Power Manager
- Сборочный аксессуар Кабель питания Serial ATA (SATA (F) - Molex (M)
- Расширенное сервисное обслуживание ASP2_ST
Монитор 24 дюйма LED
Источник бесперебойного питания 650VA 230V</t>
  </si>
  <si>
    <t>Поставка товаров по номенклатурной группе: Технологическое оборудование</t>
  </si>
  <si>
    <t>Искатель повреждений изоляции. введен поиск повреждений на частоте 10000 Гц;увеличена выходная мощность генератора с 40 до 100 Вт;</t>
  </si>
  <si>
    <t>Газоснабжение с.Новосевастополь Новоорского района по ул. Набережная, Центральная, Кооперативная, Школьная, Комарова, Целинная/подземный/надземный, низкое давление: ПЭ Д-25,32,63, 108,110 l=2 204,5м/протяженность 2204,50 м/ год изготовления 2010</t>
  </si>
  <si>
    <t>Система хранения данных. Установленное количество дисков 2
Интерфейс дисков SATA
Форм-фактор дисков	 3,5"
RAID 0	Есть
RAID 1	Есть
Горячая замена дисков	Есть
Hot Spare	Нет
RAID 5	Нет
RAID 6	Нет
RAID 1+0	Нет
RAID 5+0	Нет
Количество сетевых интерфейсов	2 x LAN
Сетевой интерфейс (МБ/с)	10 / 100 / 1000
Работа с дисками	
Поддержка RAID	1, 0
JBOD	Есть
Встроенный Web-сервер	Нет
FTP	Есть
Управление Telnet	Нет
Управление SNMP	Есть
Индикация	Есть
Порты и подключения	2 x USB 2.0 Type A, 2 порта 10/100/1000 Мбит/сек, PCI-E 4x порты
IEEE1394	0
eSATA	Нет
Дополнительно	
Габариты	126.2 x 207.8 x 226.3 мм
Вес (Грамм)	3900
Возможное количество дисков	2
Максимальный объём диска (ГБ)	4000
Объём установленных дисков (ГБ)	6000</t>
  </si>
  <si>
    <t xml:space="preserve">Коммутатор. Порты 48 портов RJ-45 с автоопределением скорости 10/100 (IEEE 802.3, тип 10BASE-T, IEEE 802.3u, тип 100Base-TХ), дуплексный режим: полу- или полнодуплексный
2 порта SFP 10/100/1000 двойного назначения (IEEE 802.3 тип 10BASE-T, IEEE 802.3u тип 100BASE-TX, IEEE 802.3ab тип 1000BASE-T)
4 фиксированных порта Gigabit Ethernet SFP
1 последовательный порт консоли RJ-45
Память и процессор
хранение: 256 МБ SDRAM, 128 МБ флэш-памяти, размер пакетного буфера: 4 МБ 
Время задержки
100 Мбит Время ожидания: &lt; 6 мкс (размер пакета 64 байта)
 1000 Мбит Время ожидания: &lt; 5 мкс (размер пакета 64 байта)
Пропускная способность 13,1 млн. пакетов в секунду 
Производительность маршрутизации/коммутации 17,6 Гбит/с 
Функции управления IMC – Intelligent Management Center
интерфейс командной строки
веб-браузер
SNMP Manager
</t>
  </si>
  <si>
    <t>Газопровод низкого давления с.Новотроицкое/подземный/надземный,  низкое давление:ПЭ Д-160,110,63,32 СТ Д 159,57 l=5083м/протяженность 5083 м/год изготовления 2008</t>
  </si>
  <si>
    <t>Новотроицкий</t>
  </si>
  <si>
    <t>Расширение системы газораспределения. Межпоселковый газопровод с.Заморское с.Новосевастополь/подземный/надземный, высокое давление: СТ Д-57, ПЭ Д-63 l=13 224,2 м/протяженность 13224,20 м/ год изготовления 2010</t>
  </si>
  <si>
    <t>Адаптер фланцевый для фитинга под сэндвич Ravetti 90 ДУ100</t>
  </si>
  <si>
    <t>Поставка товаров по номенклатурной группе: Оборудование для врезки и ремонта газопроводов под давлением</t>
  </si>
  <si>
    <t>Для труб из стали, толстостенных стальных и чугунных труб от 6″ до 8″ (168-219мм)</t>
  </si>
  <si>
    <t>Поставка товаров: Пункт редуцирования газа шкафной с обогревом</t>
  </si>
  <si>
    <t>Газопровод низкого давления с.Нижняя Кийма, ул.Октябрьская/подземный/надземный,низкое давление: ПЭ Д 160,110,63 СТ Д-57,159 l=852,6м/протяженность 852,60 м/год изготовления 2008</t>
  </si>
  <si>
    <t>Печать буклетов</t>
  </si>
  <si>
    <t>Печать информационных буклетов о безопасном пользовании газом в быту</t>
  </si>
  <si>
    <t>Оказание услуг по предоставлению лицензии</t>
  </si>
  <si>
    <t>ГОСТ ИСО 9127-94,ГОСТ Р ИСО/МЭК 12119-2000</t>
  </si>
  <si>
    <t>Оказание услуг абонентского обслуживания по тарифному плану "Оптимальный плюс" для ЮЛ на общей системе налогообложения</t>
  </si>
  <si>
    <t xml:space="preserve">Оказание услуг по техническому обслуживанию ссварочных аппаратов </t>
  </si>
  <si>
    <t xml:space="preserve">тех.обслуживание ссварочных аппаратов "Барбара-Компакт" </t>
  </si>
  <si>
    <t>Оказание услуг по сервисному обслуживанию сварочного агрегата</t>
  </si>
  <si>
    <t>сервисное обслуживание сварочного агрегата "Гатор"</t>
  </si>
  <si>
    <t>Проведение контрольных замеров качества атмосферного воздуха по проекту предельно допустимых выбросов загрязняющих веществ в атмосферу на источниках выбросов</t>
  </si>
  <si>
    <t>Проведение контрольных замеров качества атмосферного воздуха по проекту предельно допустимых выбросов загрязняющих веществ в атмосферу на источниках выбросов. ГОСТ Р 52985-2007</t>
  </si>
  <si>
    <t>Муфта черн.</t>
  </si>
  <si>
    <t>Термокаталитический датчик на Родос -05</t>
  </si>
  <si>
    <t>Костюм мужской  для защиты от пониж темпер. из АЗС тканей с МВО св-ми для экспл</t>
  </si>
  <si>
    <t>оказание услуг по оздоровлению детей работников</t>
  </si>
  <si>
    <t xml:space="preserve">Услуги по предоставлению путевок в спортивно-оздоровительный лагерь для детей и студенто ,СанПиН 2.4.1204-03;Приказ Минздравсоцразвития РФ № 256 от 22.11.2004 г.
</t>
  </si>
  <si>
    <t>Оказание услуг по размещению рекламы</t>
  </si>
  <si>
    <t>Размещение рекламы в рамках петербургского газового форума</t>
  </si>
  <si>
    <t>Оказание услуг по изготовлению сувенирной продукции</t>
  </si>
  <si>
    <t>Продукция с фирменным логотипом</t>
  </si>
  <si>
    <t>22.25</t>
  </si>
  <si>
    <t>9414030</t>
  </si>
  <si>
    <t>Оказание услуг по организации культурно-массовых мероприятий (Программа выходного дня)</t>
  </si>
  <si>
    <t xml:space="preserve"> Спорткомплекс (оборудованный спортивный   зал,бассейн)</t>
  </si>
  <si>
    <t>ЭЦП для размещения информации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</si>
  <si>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 xml:space="preserve">Неисключительное право использования в течение 1 года. Устройство хранения ключевой информации (USB-ключ). </t>
  </si>
  <si>
    <t>ЭЦП для размещения сведений в Едином федеральном реестре сведений о фактах деятельности юридических лиц в соответствии с Федеральным законом от 08.08.2011 №129-ФЗ "О государственной регистрации юридических лиц и индивидуальных предпринимателей"</t>
  </si>
  <si>
    <t>Устройство хранения ключевой информации (USB-ключ). Генерация квалифицированного сертификата ключа проверки электронной подписи.</t>
  </si>
  <si>
    <t>Подарок новогодний детский, ассорти из кондитерских изделий, 700 г</t>
  </si>
  <si>
    <t>93.05</t>
  </si>
  <si>
    <t>Оказание услуг по аудиту бухгалтерской отчетности</t>
  </si>
  <si>
    <t>Оказать услуги по аудиту бухгалтерской отчетности за отчетный 2015 год, подготовленный в соответствии с Российским законодательством</t>
  </si>
  <si>
    <t>74.12.2</t>
  </si>
  <si>
    <t>Оказание услуг по поверке и калибровке 2-х приборов ИВТМ-7 для УПСГБ-16-АС</t>
  </si>
  <si>
    <t>услуги по аттестации сварщиков 1 уровня</t>
  </si>
  <si>
    <t>Проведение контрольных замеров качества атмосферного воздуха по проекту предельно допустимых выбросов загрязняющих веществ в атмосферу на источниках выбросов. ГОСТ Р 52985-2008</t>
  </si>
  <si>
    <t>Оказание услуг по санитарно-эпидемиологической экспертизе проектной документации</t>
  </si>
  <si>
    <t>Работы по санитарно-эпидемиологической экспертизе проектной документации</t>
  </si>
  <si>
    <t>Газопровод в с.Михайловка Сакмарский район/ Разработка ПСД на строительство газопровода ПЭ 110,63,32  протяженность - 1,5км/ Работы кадастровые</t>
  </si>
  <si>
    <t xml:space="preserve">Газопровод микрорайона Западный г.Соль-Илецка / Строительство газопровода ПЭ 110,63,32  протяженность - 11км / Экспертиза негосударственная проектной документации </t>
  </si>
  <si>
    <t>Газопровод высокого давления к котельной колхоза Мичурина Бузулукского района (Инв. №30450) / Перекладка участка газопровода  способом наклонно- направленного бурения, Д160 мм, L-80 м / Экспертиза промышленной безопасности документации на техническое перевооружение ОПО</t>
  </si>
  <si>
    <t>Внутрипоселковый газопровод низкого давления в с. Покровка (инв № 1220625) / Замена подземных стальных  газопроводов на  полиэтиленовый  Д-108 мм. на  Д-110мм. L-182,0 м; Д-76 мм. на  Д-90мм. L-219,0м; Д-57 и 40 мм. на  Д-63 мм. L-229,0м. / Экспертиза промышленной безопасности документации на техническое перевооружение ОПО</t>
  </si>
  <si>
    <t xml:space="preserve">Газопровод в с.Михайловка Сакмарский район/ Разработка ПСД на строительство газопровода ПЭ 110,63,32  протяженность - 1,5км/ Экспертиза негосударственная проектной документации </t>
  </si>
  <si>
    <t>Газопровод п.Каменноозерное Юго-восточная часть Оренбургского района/ Разработка ПСД на строительство газопровода ПЭ 110,63,32  протяженность - 1,5км/ Работы кадастровые</t>
  </si>
  <si>
    <t>Внутрипоселковый газопровод низкого давления в с. Кинделя Ташлинский район (инв № 1220587) / Перекладка участков газопровода в с. Кинделя Ташлинского района  Оренбургской области. Замена подземных стальных  газопроводов на  полиэтиленовый  Д-219 мм. на  Д-225мм. L-288,72 м; Д-159 мм. на  Д-160мм. L-124,68м; Д-114 и 108 мм. на  Д-110мм. L220,27 м; Д-89 мм. на  Д-90мм. L-199,87м; Д-57 мм. на  Д-63 мм. L-333,23м; Д-32 и 25 мм. на  Д-40 мм. L-110,05м. / Экспертиза промышленной безопасности документации на техническое перевооружение ОПО</t>
  </si>
  <si>
    <t>Межпоселковый  подземный газопровод п. М.Зайкин -п.Балабанка (Инв. №31017) Первомайский район /  Перекладка участка газопровода  способом наклонно- направленного бурения, Д 110, L-100м / Экспертиза промышленной безопасности документации на техническое перевооружение ОПО</t>
  </si>
  <si>
    <t>Газопровод АО им. Матросова (инв № 1220418) / Перекладка участков газопровода в с. Платовка Новосергиевского района Оренбургской области. Замена подземных стальных  газопроводов на  полиэтиленовый  Д-159 и 168 мм. на  Д-160 мм. L-794,65 м; Д-114,мм. на  Д-110мм. L-280,3 м;  Д-89 и 79 мм. на  Д-90 мм. L-1031,89 м; Д-57 мм. на  Д-63 мм. L-26,5 м; Д-32 и 25 мм. на  Д-40 мм. L-58,03 м. / Экспертиза промышленной безопасности документации на техническое перевооружение ОПО</t>
  </si>
  <si>
    <t>Газопровод в юго-западной части с.Беляевка по ул.Пономаренко, Карагачская/ Разработка ПСД на строительство газопровода ПЭ 63,32  протяженность - 0,65км/ Работы кадастровые</t>
  </si>
  <si>
    <t>Газопровод в п.Ростоши-2 (2 очередь)/ Разработка ПСД на строительство газопровода,  ПЭ 110 мм, протяженностью 22,0 км/ Работы кадастровые</t>
  </si>
  <si>
    <t>Газоснабжение п.Ручьевка Первомайского района (Инв. №31821) / Перекладка участка газопровода  способом наклонно- направленного бурения, Д 110, L-100м / Экспертиза промышленной безопасности документации на техническое перевооружение ОПО</t>
  </si>
  <si>
    <t>Внутрипоселковый газопровод низкого давления в с. Кинделя Ташлинский район инв № 1220588. / Перекладка участков газопровода в с. Кинделя Ташлинского района  Оренбургской области. Замена подземных стальных  газопроводов на  полиэтиленовый  Д-114 мм. на  Д-110мм. L-353,5 м; Д-89 и 76 мм. на  Д-90мм. L-898,7м; Д-57 и 45 мм. на  Д-63 мм. L-201,75м; Д-32 и 25 мм. на  Д-40 мм. L-473,4м. / Экспертиза промышленной безопасности документации на техническое перевооружение ОПО</t>
  </si>
  <si>
    <t xml:space="preserve">Газопровод п.Каменноозерное Юго-восточная часть Оренбургского района/ Разработка ПСД на строительство газопровода ПЭ 110,63,32  протяженность - 1,5км/ Экспертиза негосударственная проектной документации </t>
  </si>
  <si>
    <t>Газопровод высокого и низкого давления АО "Дружба" Кувандыкского района с.Куруил (инв.№ 060030162)/Разработка ПСД на техническое перевооружение объекта. Перекладка газопровода через р.Куруилка методом наклонно-направленного бурения с.Аскарово, Кувандыкского района, сталь Д57мм,  L=120,0м/ Экспертиза промышленной безопасности документации на техническое перевооружение ОПО</t>
  </si>
  <si>
    <t>Межпоселковый газопровод высокого давления с.Аблязово-с.Никитино Саракташского района (инв.№060030133)/ Разработка ПСД на техническое перевооружение объекта. Переход через овраг методом наклонно-направленного бурения Д159мм, L=120,0м/  Экспертиза промышленной безопасности документации на техническое перевооружение ОПО</t>
  </si>
  <si>
    <t>Газопровод высокого давления в совхозе "Пылаевский" Первомайского района (Инв. №30509) / Перекладка участка газопровода  способом наклонно- направленного бурения, Д110 мм, L-100м / Экспертиза промышленной безопасности документации на техническое перевооружение ОПО</t>
  </si>
  <si>
    <t>Газопровод высокого давленния к ГРП строительного техникума в 1 микр-не г. Бузулука (Инв. №30968)   / Перекладка газопровода высокого давления в связи с заменой ГРП на ГРПШ и выносом ГРПШ на новую площадку Д108 мм, L-200м. / Негосударственная экспертиза</t>
  </si>
  <si>
    <t>Газопровод АОЗТ п/ф Большевик Сакмарский район (Инв. № 5749)/Разработка ПСД на техническое перевооружение объекта. Закольцовка газопроводов высокого и низкого давлений с установкой ШРП в п.Светлый Сакмарского района . Газопровод полиэтиленовый Д- 110мм   L-1000м и стальной Д108 -L-20 м/Экспертиза промышленной безопасности документации на техническое перевооружение ОПО</t>
  </si>
  <si>
    <t xml:space="preserve">Газопровод в п.Зауральный Оренбургский район/ Разработка ПСД на строительство газопровода ПЭ 110,63,32  протяженность - 2,0км/ Экспертиза негосударственная проектной документации </t>
  </si>
  <si>
    <t>Газопровод высокого давления к котельной аэропорта (инв. № 10001226) г.Орск / Перекладка участка газопровода на полиэтиленовый Д-108мм, L-1,366км / Экспертиза промышленной безопасности документации на техническое перевооружение ОПО</t>
  </si>
  <si>
    <t>Газопровод микрорайона Западный г.Соль-Илецка / Строительство газопровода ПЭ 110,63,32  протяженность - 11км / Кадастровые работы</t>
  </si>
  <si>
    <t>Газопровод к жилым домам п.Ростоши (п/о "Овощевод")/ Разработка ПСД на строительство газопровода,  СТ 159 мм, протяженностью 1,0 км/ Работы кадастровые</t>
  </si>
  <si>
    <t>Газопровод АО Куйбышева Октябрьского района (Инв. № 5723)/Разработка ПСД на техническое перевооружение объекта.  Закольцовка газопроводов низкого давления по ул.Парковой с.Марьевка Октябрьского района. Закольцовка протяженностью   L-410м.,  ПЭ80 Д-110мм/ Экспертиза промышленной безопасности документации на техническое перевооружение ОПО</t>
  </si>
  <si>
    <t>Газопровод в п.Зауральный Оренбургский район/ Разработка ПСД на строительство газопровода ПЭ 110,63,32  протяженность - 2,0км/ Работы кадастровые</t>
  </si>
  <si>
    <t>Газопровода высокого давления с.Аблязово-с.Никитино Саракташского района (инв.№060030133)/ Разработка ПСД на техническое перевооружение объекта. Переход через овраг методом наклонно-направленного бурения Д159мм, L=140,0м/ Экспертиза промышленной безопасности документации на техническое перевооружение ОПО</t>
  </si>
  <si>
    <t>Газопровод колхоза "Дружба" (инв № 1220522) / Перекладка участка газопровода через овраг  методом ННБ в с. Степановка Ташлинского района. Замена стального газопровода Д - 114 мм. L- 32,00 м на полиэтиленовый методом ННБ Д - 108 мм. L-100,0 м. / Экспертиза промышленной безопасности документации на техническое перевооружение ОПО</t>
  </si>
  <si>
    <t xml:space="preserve">Газопровод в п.Ростоши-2 (2 очередь)/ Разработка ПСД на строительство газопровода,  ПЭ 110 мм, протяженностью 22,0 км/ Экспертиза негосударственная проектной документации </t>
  </si>
  <si>
    <t>Наружный газопровод низкого и высокого давления в поселке "Переволоцкий" (Инв. № 5618)/ Разработка ПСД на техническое перевооружение объекта.  Перекладка участка газопровода низкого давления и строительство газопровода-лупинга п.Переволоцкий, ул.Колхозная, 3 Переволоцкого района . Перекладка стального газопровода  Д-76мм, L-353м на полиэтиленовый  Д-90мм,110мм   L-353м/Экспертиза промышленной безопасности документации на техническое перевооружение ОПО</t>
  </si>
  <si>
    <t xml:space="preserve">Газопровод в юго-западной части с.Беляевка по ул.Пономаренко, Карагачская/ Разработка ПСД на строительство газопровода ПЭ 63,32  протяженность - 0,65км/ Экспертиза негосударственная проектной документации </t>
  </si>
  <si>
    <t xml:space="preserve">Газопровод к жилым домам п.Ростоши (п/о "Овощевод")/ Разработка ПСД на строительство газопровода,  СТ 159 мм, протяженностью 1,0 км/ Экспертиза негосударственная проектной документации </t>
  </si>
  <si>
    <t>Газопровод высокого давления к ШП п. Краснооктябрьский Октябрьского района (Инв. № 5704)/ Разработка ПСД на техническое перевооружение объекта. Перекладка перехода межпоселкового газопровода к п. Краснооктябрьский Октябрьского района через железную дорогу методом ННБ .Д110 L-92м/ Экспертиза промышленной безопасности документации на техническое перевооружение ОПО</t>
  </si>
  <si>
    <t>Аппаратура нахождения трасс и повреждений изоляции. Сигнальный генератор: частота сигнала на выходе генератора 1024+/-1, 8192+/- 8 Гц; Приемник селективный: Центральные частоты полосы пропускания приемника 100+/-0,5 , 1024+/-5 , 8192+/-40 Гц; Аппаратура: минимальная площадь определения повреждения изоляции газопровода строящегося - 1 мм2, эксплуатируемого - 10 мм2, максимальная определяемая глубина залегания 10 м., точность определения оси трассы газопровода - 0,1м.</t>
  </si>
  <si>
    <t xml:space="preserve">Выполнение работ проектно-изыскательских </t>
  </si>
  <si>
    <t>ТУстановка для удаления известковых отложений. ип насоса	центробежный с магнитной муфтой Материал рабочей части насоса	полипропилен Материал корпуса установки	полиэтилен Материал прокладок насоса	NBR Материал шлангов	PVC Материал прокладок шланговых соединений	EPDM Длина присоединительных шлангов, м	2,5 Размер присоединений	1/2" Высота напора, макс., м в ст.	4,5 Масса, кг	3,5 Макс. скорость циркуляции, л/час	1200 Объем емкости, л	8 Температура жидкости, макс., оС	30 Габаритные размеры, мм	390х430х330 Подключение к сети, В/Гц	230 одна фаза/50 Присоединенная мощность, Вт	120</t>
  </si>
  <si>
    <t>Для снятия оксидного слоя с труб, образовавшегося на трубе при воздействии температуры, попадании солнечных лучей (воздействие ультрафиолета)</t>
  </si>
  <si>
    <t>Вентилятор центробежный на подставке . Производительность 300-1600 м3/ч 
Температура окружающей среды -40…+40 °С 
Давление 1600-1000 Па 
Потребляемая мощность 0.75 Вт 
Максимальная скорость 2790 об/мин 
ВС-2101</t>
  </si>
  <si>
    <t>Коронка стандартная для машины буровой ДУ35</t>
  </si>
  <si>
    <t>Коронка стандартная для машины буровой ДУ35, 46</t>
  </si>
  <si>
    <t>Принцип работы основан на регистрации изменения сопротивления полупроводникового датчика при воздействии на него газа
Габаритные размеры,мм не более 200x170x100
Масса течеискателя, г не более 1000
Напряжение питания ТПГ-94, В от 4,2 до 5,8
Потребляемая мощность, ВА, не более 2,5
Минимальная регистрируемая объемная доля метана, % 0,001
Время срабатывания сигнализации, с, не более 3
Время непрерывной работы с автономным источником питан., ч не менее 8
Условия эксплуатации при температуре воздуха от минус 10 до плюс 40 С, атмосферном давлении от 84,0 до 106,7 кПа и относительной влажности воздуха до 98 % при температуре плюс 25 С.
Полный средний срок службы, ТПГ-94 
не менее 8 лет
Средняя наработка на отказ, ч не менее 10000
Источники питания течеискателя газа
батареи аккумуляторов НКГЦ-2,0 (НКГЦ-1,8)</t>
  </si>
  <si>
    <t>Чувствительность приемника, не хуже, мкВ 2,5 
Частота настройки фильтров, Гц 50, 100, 300, 1000 
Полоса пропускания фильтров на уровне 0,7, % 10с генератором</t>
  </si>
  <si>
    <t>Для зажима трубКомплектация: Струбцина включает опорный прижим трубы с гребенкой и верхний прижим трубы с приводным болтом</t>
  </si>
  <si>
    <t>Комплект инструмента катодника предназначен для технического обслуживания и текущего ремонта оборудования систем электрохимической защиты от коррозии подземных сооружений в трассовых условиях, а также может быть использован различными службами электротехнического профиля. Габаритные размеры комплекта, мм – 390х370х70. Масса, кг - 4,5. Условия хранения - от -30 до +50оС.</t>
  </si>
  <si>
    <t>Диапазон измерений, об.% 0 - 2.5 (метан).0-1.0 (пропан).Основная приведенная погрешность, %, не более +/- 5.Пороги срабатывания сигнализации, об.% 0.5 (метан).(пропан) Включается звуковая и световая сигнализация.Пороги и чувствительности по метану, об.% 0,0025 (~0,015) течеискатель (индикатор).Минимальное время измерения, с.10 М.Температурный диапазон, Сo -20...+50.Время работы ез подзарядки аккумуляторной батареи, ч., не менее 12 При температуре + 20 Сo.Габаритные размеры, мм., не более 150 х 96 х 37.Масса, кг., не более 0,45.</t>
  </si>
  <si>
    <t>Класс точности: 0.4.</t>
  </si>
  <si>
    <t>Для холодной гибки газовых, водопроводных и других труб, а также проката круглого сечения диаметром от 3/8 до 1дюйма, типы вкладок: 3/8", 1/2", 3/4", 1", угол изгиба от 0 до 90 град, максимальный ход штока: 100мм</t>
  </si>
  <si>
    <t>Принцип работы основан на регистрации изменения сопротивления полупроводникового датчика при воздействии на него газа
Габаритные размеры,мм не более 200x170x100
Масса течеискателя, г не более 1000
Напряжение питания ТПГ-94, В от 4,2 до 5,8
Потребляемая мощность, ВА, не более 2,5
Минимальная регистрируемая объемная доля метана, % 0,001
Время срабатывания сигнализации, с, не более 3
Время непрерывной работы с автономным источником питан., ч не менее 8
Условия эксплуатации при температуре воздуха от минус 10 до плюс 40 С, атмосферном давлении от 84,0 до 106,7 кПа и относительной влажности воздуха до 98 % при температуре плюс 25 С.
Полный средний срок службы, ТПГ-94 
не менее 8 лет
Средняя наработка на отказ, ч не менее 10000
Источники питания течеискателя газа
батареи аккумуляторов НКГЦ-2,0 (НКГЦ-1,8)течеискатель с чувствительностью 0,0001%</t>
  </si>
  <si>
    <t>Стационарный (настольного исполнения) автоматический прибор периодического действия, который предназначен для приготовления смеси воздуха с природным по ГОСТ 5542-87 или сжиженным углеводородным по ГОСТ 20448-90 газами, одорированными смесью природных меркаптанов.Указанная смесь используется для определения уровня запаха газа в баллах согласно ГОСТ 22387.5-77. Прибор осуществляет смешивание подаваемого одорированного газа с окружающим воздухом в требуемом соотношении (например, согласно ГОСТ 22387.5-77, запах газа определяется для смеси, содержащей 1% природного газа + 99% воздуха). Концентрация горючего газа в приготовленной смеси отслеживается с помощью сигнализатора горючих газов СГГ-20-02М, входящего в комплект поставки одориметра ОРГО. Предназначен для применения в невзрывоопасных зонах; степень защиты от доступа к опасным частям, попадания внутрь твердых предметов и проникновения воды - IP20; диапазон рабочих температур - от 0 до плюс 40 оС.</t>
  </si>
  <si>
    <t>Для испытания различных емкостей и трубопроводных систем путем нагнетания давления.Присоединительный размер шланга (гайка накидная): R1/2"
Емкость бака: 12л
Рабочая жидкость: вода, машинное масло марки И-20А или И-30А по ГОСТ 20799-88опрессовщик 50 бар</t>
  </si>
  <si>
    <t>Диапазон измеряемых температур-100...+1300.Относительная погрешность, %:±0,5+ед.мл.разр.Цена единицы младшего разряда,°С:0,1.Количество типов сменных зондов:24.Рабочие условия эксплуатации-20...+50.Напряжение питания, В:1,5х2.</t>
  </si>
  <si>
    <t>Диапазон измерения объемной доли газов в устанавливаемых газовоздушных смесях, % по объему: природный газ 0-2.сжиженный газ 0-1.Вид индикации концентрации газовоздушных смесей - цифровой.Предел допускаемый приведенной погрешности в каждом диапазоне измерения, % ±20.Напряжение питания переменным током частотой 50 Гц, В - 220(-33:+22).Потребляемая мощность, ВА, не более - 10.Время прогрева одориметра, мин, не более - 5.Время реакции одориметра, с, не более 10.Габаритные размеры, мм, не более 210x130x150.Масса, кг, не более 2,0.одориметр</t>
  </si>
  <si>
    <t>Для регулировки пропускной способности газопровода или для моментального передавливания ПЭ труб</t>
  </si>
  <si>
    <t>Чувствительность, приведенная ко входу приемника при отношении сигнал шум 6 dB, мкВ, не менее 5
Динамический диапазон входных сигналов, dB 96
Ширина полосы пропускания для центральной частоты, Гц: "Эфир", "273", "526", "1024","8928" по уровню минус 3 dB по уровню минус 60 dB
50...10000 8...20
Ослабление сигнала переменного тока частотой 50 Гц, dB 80
Определение глубины залегания трассы, м до 10
Погрешность определения глубины залегания трассы, %, не более 5
Время непрерывной работы в нормальных условиях, ч, не менее
аккумулятор
элементы питания [АА]
4
10
Габаритные размеры, мм, не более 730x240x160
Масса, кг, не более 2
Диапазон рабочих температур, °С от -30 до +55ДКИ ЕРЛПА.411129.001</t>
  </si>
  <si>
    <t>Точность, мм ± 1,5. Дальность без отражателя, м 70. Дальность с отражателем, м 0,05 - 70. Время одиночного измерения, с 0,5 - 4. Отключение питания дальномера (лазера) при отсутствии активности, сек 300. Батареи/напряжение, Шт.х Тип/Вольт 2 х AAA/1,5. Защита от дождя/пыли по европейскому стандарту IP 54. Диапазон раб.температур, °C 0 до +40. Длина волны, нм 635. Вес лазерного дальномера с батареями, гр 180. Размеры лазерного дальномера Д х Ш х В, мм 100 х 59 х 32. Вес в упаковке производителя, кг 0,400. Предварительное включение лазерной точки для наведения на цель есть. Измерение расстояния однократное по нажатию кнопки есть. Отмена результата последнего измерения есть. Выбор точки отсчета, часть прибора передняя, задняя, опора. Сложение/вычитание есть. Измерение площади, объема есть. Многофункциональная позиционная скоба есть. Положение пятки (скобы) для измерения из угла по диагонали есть. Подсветка экрана есть. Автоматическое отключение питания есть. Память на последние измерения е</t>
  </si>
  <si>
    <t>Для труб из стали, толстостенных стальных и чугунных труб до 3/8"-2"</t>
  </si>
  <si>
    <t>Фитинг формованный с внешней и внутренней заглушкой D2дюйм с кольцом</t>
  </si>
  <si>
    <t>Для труб диаметра 4 – 16 мм, 3/16 – 5/8”, предназначен для выполнения точных простых бортиков под 45° на медных трубах, самоцентрирующийся зажим,пластмассовый чемодан.</t>
  </si>
  <si>
    <t>Для поперечной резки вручную труб с толщиной стенки до 5 мм из незакаленных черных и цветных металлов (кроме нержавеющих и жаропрочных сталей и сплавов), диаметр труб: 9-60мм</t>
  </si>
  <si>
    <t>Диапазон измерения объемной доли газов в устанавливаемых газовоздушных смесях, % по объему: природный газ 0-2.сжиженный газ 0-1.Вид индикации концентрации газовоздушных смесей - цифровой.Предел допускаемый приведенной погрешности в каждом диапазоне измерения, % ±20.Напряжение питания переменным током частотой 50 Гц, В - 220(-33:+22).Потребляемая мощность, ВА, не более - 10.Время прогрева одориметра, мин, не более - 5.Время реакции одориметра, с, не более 10.Габаритные размеры, мм, не более 210x130x150.Масса, кг, не более 2,0.</t>
  </si>
  <si>
    <t>Коронка стандартная для машины буровой ДУ21</t>
  </si>
  <si>
    <t>Для холодной гибки газовых, водопроводных и других труб, а также проката круглого сечения диаметром от 3/8 до 2дюймов, типы вкладок: 3/8", 1/2", 3/4", 1", 1,1/4", 1,1/2", 2" угол изгиба от 0 до 90 град, максимальный ход штока: 125мм Наибольшее усилие гидроцилиндра, Тс-5 
Наибольший ход штока, мм-125 
Усилие на ручке при максимальной нагрузке, кГс-30 
 Габаритные размеры транспортировочного ящика BхHхL, мм.......135х225х495 
Параметры гибочных шаблонов, dтр/R гибки, дюйм/мм..3/8"/50, 1/2"/65, 3/4"/80, 1"/100, 1.25”/135 
 Масса, кг.-22</t>
  </si>
  <si>
    <t>Поставка товаров по номенклатурной группе: Сигнализаторы загазованности</t>
  </si>
  <si>
    <t>Переносной течеискатель для обнаружения утечек природного газа (метана) и сжиженного газа. Отбор: принудительный. Количество контролируемых газов и канальность: 2. Тип сенсора: полупроводниковый.Сигнализатор (газосигнализатор) на газы: метан, пропан.Пыле-влагозащита: IP20.Индикация: цифровая, звуковая, световая.Единицы измерения: %НКПР, ppm, % об.Рабочий диапазон температур: 0°С до +40°С.</t>
  </si>
  <si>
    <t>Диаметр d 63, 90, 110, 160, 180 SDR 11 и 17. Усилие 15т. Габаритные размеры 750х370х100, Вес 37,0 кг.</t>
  </si>
  <si>
    <t>Коронка стандартная для машины буровой ДУ29</t>
  </si>
  <si>
    <t>Дальность действия до 30-50 км (для кабеля КСПП).
Ориентировочная точность определения трассы и глубины залегания кабеля ±10%.
Глубина обнаружения до 5 м.</t>
  </si>
  <si>
    <t>Для труб из стали, толстостенных стальных и чугунных труб до 3/8"-2"Технические характеристики: Труборез ручнойТР-60 с 1-м роликом 15-52мм. Назначение : Для резки вручную труб.  Диаметр разрезаемых труб, мм от 17 до 50. Материал (основной) Сталь ГОСТ 380-94. Габаритные размеры, мм 340х140х30</t>
  </si>
  <si>
    <t>Механизм с трещоткой, метарила лезвия: закаленная стальПроизводитель: Virax (Виракс, Франция) 
• Система с трещоткой увеличивает силу. 
• Применяется для труб из ПЭ, РЕ-Х, ПП, ПБ и ПВДФ диаметром до 63 мм                                       Вес 1,21 кг</t>
  </si>
  <si>
    <t>Для передачи отчётов в УФНС, СтатуправлениеГазнефтеторг</t>
  </si>
  <si>
    <t>Оригинальный, для Xerox WorkCentre 5016, 5020.Ресурс - 12600с., цвет - черный</t>
  </si>
  <si>
    <t>Поддержка двух симкарт, пользовательская память 50 Mб, поддержка карт памяти MicroSD, емкость аккумулятора 1000 мАч, фотокамера: 1,3 МПикс ,4X цифровой зум;Bluetooth, USB, интернет браузер, поддержка SyncML(DS)</t>
  </si>
  <si>
    <t>Комплексная система автоматизации процедуры проведения предэкзаменационной (предаттестационной) подготовки и аттестации (проверки знаний).Системные требования: ОЗУ: не менее 512 Мб;Процессор: не менее 1,5 ГГц;Жесткий диск: не менее 600Мб.Сетевая версия до 20 пользователей
/ Учебный центр</t>
  </si>
  <si>
    <t>Оригинальная сменная для Canon iP4200, iP5200, MP500, MP800, iP3300, iP4300, iP5300, MP800, MP830, MP530, MP510, MP600, MP810, MP520, MP470, MX850, MX700, iX5000, iX4000, iP6600D, iP6700D, iP3500, MP970, Pixma Pro9000, Pixma Pro9000 Mark II.Объём - 13мл., цвет - пурпурный</t>
  </si>
  <si>
    <t>Для сбора, хранения и использования в прочих информационных системах данных электронных корректоров объема газа.Системные требования: BM PC-совместимый компьютер;100 Мб свободного дискового пространства;Операционная система Microsoft Windows 95/98/NT/2000/Server 2000/Server 2003/XP/Vista/Win7;Последовательный порт COM или USB.</t>
  </si>
  <si>
    <t>Autodesk Infrastructure Design Suite Premium 2015
AutoCAD LT 2013
Autodesk AutoCAD Map 3D 2015 Commercial New NLM
AutoCAD LT 2015</t>
  </si>
  <si>
    <t>Радио клавиатура + оптическая мышь.
Тип подключения: Беспроводной радиоканал
Тип сенсора мыши: Оптическая</t>
  </si>
  <si>
    <t>для сдачи отчетности по электронным каналам связи в органы государственной власти: ИФНС, ПФ, ФСС и т.д.</t>
  </si>
  <si>
    <t>Дисплей на трубке (цветной), аккумулятор Li-Ion-750 мАч, стандарт DECT/GAP, Радиус действия в помещении 50м, на открытой местности 300 м, автоответчик, АОН/Caller ID, сервис коротких сообщений (SMS), громкая связь (спикерфон), внутренняя связь (интерком) между несколькими трубками, конференц-связь (между базой, трубкой/трубками и внешним абонентом), количество баз, подключаемых к одной трубке 4, встроенная телефонная книга на 500 номеров, память набранных номеров 20, будильник, блокировка клавиатуры от случайного нажатия, ответ поднятием трубки с базы, Bluetooth, разъем для гарнитуры, ночной режим
 стационарный</t>
  </si>
  <si>
    <t>D-Link DMC-F30SC/A1A Медиаконвертер</t>
  </si>
  <si>
    <t>Процессор   : Intel® Core™ i5 3317U
Частота процессора (МГц)   : 1700
Кол-во ядер процессора   : 2
Кэш L2 (Кб)   : 512
Кэш L3 (Кб)   : 3072
Оперативная память (Мб) : 4096
Тип оперативной памяти   : DDR3
Емкость SSD (Гб) : 128
Диагональ дисплея (дюйм)   : 11.6
Разрешение дисплея (pix)   : 1920х1080
Сенсорный дисплей   : да
Тип видеоадаптера   : встроенный
Видеокарта   : Intel GMA HD 4000
Веб-камера (Мп)   : 2.0
Количество USB-портов   : 2
Включая USB 3.0   : 2
HDMI-порт : да
Bluetooth   : 4.0
Wi-Fi (802.11)   : a, b, g, n
Встроенный кардридер   : Есть
Время автономной работы (ч) : 6.5
Программное обеспечение
Операционная система   : Microsoft Windows 8</t>
  </si>
  <si>
    <t>Спикерфон, органайзер: часы, память на 20 номеров, память 5 набранных номеров, однокнопочный набор 10 кнопок, кнопка выключения микрофона, регулятор уровня громкости, повторный набор номера, тональный набор, набор номера без снятия трубки, блокировка набора номера стационарный</t>
  </si>
  <si>
    <t>Многофункциональный телефон, дисплей с подсветкой, 17 функциональных клавиш со светодиодами, Четыре клавиши меню для быстрого управления, Hands-free, Интегрированный порт для наушника и соединения до 4 дополнительных клавишных панелей</t>
  </si>
  <si>
    <t>Многофункциональный, Трехстрочный дисплей, 10 функциональных клавиш со светодиодами, Четыре клавиши меню для быстрого управления, Hands-free, Интегрированный порт для наушника и соединения до 4 дополнительных клавишных панелей, Поддержка Option Unit, Аппаратная совместимость</t>
  </si>
  <si>
    <t>Оригинальная сменная для Canon iP4200, iP5200, MP500, MP800, iP3300, iP4300, iP5300, MP800, MP830, MP530, MP510, MP600, MP810, MP520, MP470, MX850, MX700, iX5000, iX4000, iP6600D, iP6700D, iP3500, MP970, Pixma Pro9000, Pixma Pro9000 Mark II.Объём - 13мл., цвет - голубой</t>
  </si>
  <si>
    <t>Назначение: для процессора Socket: AM2, AM2+, S775, S1150/1155/S1 Диаметр вентилятора: 120 Материал радиатора: алюминий+медь Скорость вращения: 1700</t>
  </si>
  <si>
    <t>Оригинальная для Canon iP4200, iP5200, MP500, MP800, iP4300, iP5300, MP800, MP830, MP530, MP600, MP810, MP470, MX850, iP6700D, iP3500, MX700, iX5000, iX4000, MP520, MP970, Pixma Pro9000, Pixma Pro9000 Mark II.Объём - 26мл, чернила черные пигментные</t>
  </si>
  <si>
    <t xml:space="preserve">Ролик подачи нижнего лотка </t>
  </si>
  <si>
    <t>Состоит из флэш-носителя разъемом DB15, адаптера ПК, и программного обеспечения.</t>
  </si>
  <si>
    <t>Картографический продукт для совместного использования данных САПР, ГИС и информации об объектах инфраструктуры.Системные требования: Для серверов: Windows Server ® 2008 Enterprise (SP2), Для клиента: Windows ® 8 Корпоративная, Windows ® 8 Professional, Windows ® 7 Ultimate издание (SP1) или Windows XP ® Профессиональная версия (SP3) для операционной системы, Intel ® Pentium ® 4 или AMD Athlon ™ двухъядерный процессор с технологией SSE2, 1,6 ГГц или выше для использования с Windows XP, Intel ® Pentium ® 4 или AMD Athlon ™ двухъядерный процессор с технологией SSE2, 3,0 ГГц или выше для использования с Windows 8, Windows 7, Windows Server 2008 или Windows Server 2012, 2 ГБ оперативной памяти (4 Гб оперативной памяти рекомендуется), 1,5 ГБ свободного места на диске для установки компонентов сервера, 1,5 ГБ для установки клиентских компонентов
1024 х 768 VGA дисплей с True Color (1600 х 1050 или выше с истинным цветом рекомендуется), Microsoft ® Internet Explorer ® 8 или выше, Mozilla Fire</t>
  </si>
  <si>
    <t>Radmin</t>
  </si>
  <si>
    <t>Бухта 305 метров, UTP cat e5</t>
  </si>
  <si>
    <t>Процессор - Intel Core 2 Duo T7100 1800МГц, оперативная память - 1024Мб, жесткий диск - 160Гб, диагональ - 12.1"</t>
  </si>
  <si>
    <t>Для гидравлического расчета вновь сооружаемых и реконструируемых инженерных сетей газоснабжения городов и населенных пунктов.Газнефтеторг</t>
  </si>
  <si>
    <t>Оригинальная сменная для Canon iP4200, iP5200, MP500, MP800, iP4300, iP5300, MP800, MP830, MP530, MP600, MP810, MP470, MX850, iP6600D, iP6700D, MP970, Pixma Pro9000, Pixma Pro9000 Mark II.Объём - 13мл., цвет - черный</t>
  </si>
  <si>
    <t>Для Sharp AR-5516/ 5520.Ресурс - 50000, цвет - черный</t>
  </si>
  <si>
    <t>Видеокамера с 30-кратным увеличением; запись видео высокой четкости (FullHD) на жесткий диск; разрешение матрицы 5.43 МП; карты памяти SD, SDHC, SDXC, MS, MS Duo; емкость жесткого диска 160 Гб; оптический стабилизатор изображения; вес: 365 г</t>
  </si>
  <si>
    <t>Для передачи отчётов в УФНС, СтатуправлениеУслуги по обслуживанию и передаче бухгалтерской отчётности в ПФР, ГНИ с помощью СКЗИ КриптоПро</t>
  </si>
  <si>
    <t>Процессор - Intel Core 2 Duo T7300 2ГГц, оперативная память - 1Гб, жесткий диск - 200Гб, диагональ - 15.4"</t>
  </si>
  <si>
    <t xml:space="preserve">Для доступа к серверному программному обеспечениюЛицензия на право использования СКЗИ "КриптонПро CSP" в составе сертификата ключа
</t>
  </si>
  <si>
    <t>Узел термозакрепления в сборе WC5325/ 5330/ 5335</t>
  </si>
  <si>
    <t>Для доступа к серверному программному обеспечению+Торговая площадка</t>
  </si>
  <si>
    <t xml:space="preserve">Для доступа к серверному программному обеспечениюОказание услуг по тарифному плану "Сертум Классик"- продление
</t>
  </si>
  <si>
    <t>Процессор - AMD C-Series C-70 1000МГц, оперативная память - 2048Мб, жесткий диск - 500Гб, диагональ - 11.6"АУП</t>
  </si>
  <si>
    <t>Интерфейс - PCI, 10/100/1000Mbps</t>
  </si>
  <si>
    <t>Пальцы отделителя тефлонового вала</t>
  </si>
  <si>
    <t>Размер: B12 х L8.8 х H2.5см;1 х разъем RJ-45 10/100 Мбит/с;1 х оптический порт для SC-коннектор;скорость портов: 100Мбит/с</t>
  </si>
  <si>
    <t>Оригинальная сменная для Canon iP4200, iP5200, MP500, MP800, iP3300, iP4300, iP5300, MP800, MP830, MP530, MP510, MP600, MP810, MP520, MP470, MX850, MX700, iX5000, iX4000, iP6600D, iP6700D, iP3500, MP970, Pixma Pro9000, Pixma Pro9000 Mark II.Объём - 13мл., цвет - желтый</t>
  </si>
  <si>
    <t>Используется для моделей: WorkCentre-5016,WorkCentre-5020.Ресурс 100000стр</t>
  </si>
  <si>
    <t>Щелочной элемент питания, типоразмер AAА, напряжение 1,5В, 2 штЭлементы питания "AAА" Duracell 1,5V ГОСТ 12.2.007.12-88 (по адресу: г. Оренбург, ул. Бр.Башиловых 2б)</t>
  </si>
  <si>
    <t>веб-сервис для быстрой проверки конрагентов</t>
  </si>
  <si>
    <t>Acer Aspire V5-132P-10192G32nss 11.6" HD Touch/Intel® 1019Y/2GB/320GB/BT/3-cell Li-ion/W8SST64, серебр/серебр</t>
  </si>
  <si>
    <t>Органайзер металлический Высота 1UОрганайзер настольный 9 предметов Mega Top</t>
  </si>
  <si>
    <t>Газнефтеторг</t>
  </si>
  <si>
    <t>Запасная часть для ремонта копировально-множительной техники:</t>
  </si>
  <si>
    <t>для сдачи отчетности по электронным каналам связи в органы государственной власти: ИФНС, ПФ, ФСС и т.д.Газнефтеторг</t>
  </si>
  <si>
    <t>Стандарт связи DECT (цифровой) Комплектация трубка база Радиус действия в помещении 50 м Радиус действия на местности 300 м</t>
  </si>
  <si>
    <t>Для доступа к серверному программному обеспечению</t>
  </si>
  <si>
    <t>Корректировка топографических съемок перед земляными работами. Согласования на ремонт ЭХЗ.</t>
  </si>
  <si>
    <t>Диагностирование технического состояния газопроводов с проведением экспертизы</t>
  </si>
  <si>
    <t>Выполнение работ (оказание услуг) по номенклатурной группе: Услуги по технической эксплуатации</t>
  </si>
  <si>
    <t>замена кабеля 500м. Ремонт ВЛ-0,23кВ межпоселкового газопровода.</t>
  </si>
  <si>
    <t xml:space="preserve">восстановление асфальтового покрытия после ремонтных работ г. Орск </t>
  </si>
  <si>
    <t>г.Бугуруслан восстановление асфальтового покрытия</t>
  </si>
  <si>
    <t>восстановление асфальтового покрытия после проведения ремонтных работ г. Оренбург</t>
  </si>
  <si>
    <t xml:space="preserve">корректировка топосъемки (замена запорной арматуры) </t>
  </si>
  <si>
    <t>восстановление асфальтового покрытия после выполнения ремонтных работ г. Оренбург ПМЗ</t>
  </si>
  <si>
    <t>Поставка товаров по номенклатурной группе: Оборудование светотехническое</t>
  </si>
  <si>
    <t>Поставка товаров по номенклатурной группе: мотопомпы, насосы</t>
  </si>
  <si>
    <t>Предназначен для точной проверки давления и герметичности систем трубопроводов, отопительных систем и различных сосудов высокого давления.    Давление опрессовки - 100 бар    Расход - 3 л/мин
насос для опресовки гидравлических систем ИНСТАН СГС-30</t>
  </si>
  <si>
    <t>Поставка товаров по номенклатурной группе: станочное оборудование</t>
  </si>
  <si>
    <t>Станок заточной. Номинальная потребляемая мощность двигателя: 370 Вт. Номинальное напряжение питания: 220/50 В/Гц
Тип электродвигателя: асинхронный. Передача: прямая. Режим работы: S2, 30 мин. Частота вращения шлифовального круга на холостом ходу: 2850 об/мин. Размер заточного круга: 200х25х32 мм. Масса нетто/брутто: 18.4/20.1 кг. Размер упаковки (ДхШхВ): 420х385х280 мм</t>
  </si>
  <si>
    <t xml:space="preserve">Для сварки TIG и MMA, наличие переключателя режимов MMA/TIG (LiFT), простая панель управления, индикатор подключения к сети, индикация срабатывания термозащиты, сетевое напряжение: 230В, диапазон регулирования сварочного тока при MMA: 10-150А, диапазон регулирования сварочного тока при TIG: 10-160А, номинальный сварочный ток (при ПВ, %): 150A (35%), 120A (60%), 100A (100%), частота тока в сети: 50/60Гц, сетевой предохранитель (плавкий инерционный предохранитель): 1х16А, максимальная потребляемая мощность: 5,5кВА, рекомендуемая мощность генератора: 7,5кВА, класс изоляции H, класс защиты IP23, габаритные размеры: 400x115x225мм, вес: 4,8кгКласс защиты: IP23                                    Два вида сварки: ММА и TIG                       ПВ на максимальном токе:  50%                                                   Напряжение: 220 В                                   Max ток:  150 А                              Min ток: 10 А                                                Max мощность:  5.5 кВт   Индикация срабатывания термозащиты: да                Количество постов: 1                Допустимое отклонение напряжения: -40 / +15 %                         Габариты: 400х115х225 мм          Вес:  4.8 кг      </t>
  </si>
  <si>
    <t xml:space="preserve">Поставка товара по номенклатурной группе: Электрическое оборудование, бытовая техника </t>
  </si>
  <si>
    <t>Объём бака моющего раствора 20 л Объём бака для грязной воды 76 л Мощность вакуумного мотора  2600 Вт Поток воздуха 430 м3/ч Сила всасывания  2400 мм H2O Мощность помпы 48 Вт Расход моющего раствора 0,8 л/мин Давление помпы 2 Бар Уровень шума 67 dB(А) Высота 106 см Длина 61 см Ширина 61 см Вес 27,5 кг Длина шланга 2,5 м Длина кабеля 8 м</t>
  </si>
  <si>
    <t>Количество измерений в секунду 2-3. Разрядность 3 ½. Постоянное напряжение U=0,1мВ-1000В. Переменное напряжение U~ 1 мВ-700 В. Переменный ток I~10 мкА-10 А. Постоянный ток I=1 мкА-10 А. Диапазон частот по переменному току 40-400Гц. Сопротивление R 0,1 Ом - 200 МОм. Входное сопротивление R 10 МОм. Температура t°C (термопара типа К) -20° ÷ +1000°. Ёмкость C 1 пФ - 20 мкФ. Частота F 10Гц-20кГц. Коэффициент усиления Транзисторов h21э до 1000. Режим «прозвонка» &lt;50 Ом. Диод-тест. Питание 9В (типа NEDA 1694, Крона ВЦ). Габариты, мм 91 × 189 × 31,5. Вес, грамм (с батареей) 310. Индикация разряда батарейки. Индикация перегрузки «0L». Автовыключение ~40мин.</t>
  </si>
  <si>
    <t>Точность, мм ± 1,5. Дальность без отражателя, м 70. Дальность с отражателем, м 0,05 - 70. Время одиночного измерения, с 0,5 - 4. Отключение питания дальномера (лазера) при отсутствии активности, сек 300. Батареи/напряжение, Шт.х Тип/Вольт 2 х AAA/1,5. Защита от дождя/пыли по европейскому стандарту IP 54. Диапазон раб.температур, °C 0 до +40. Длина волны, нм 635. Вес лазерного дальномера с батареями, гр 180. Размеры лазерного дальномера Д х Ш х В, мм 100 х 59 х 32. Вес в упаковке производителя, кг 0,400. Предварительное включение лазерной точки для наведения на цель есть. Измерение расстояния однократное по нажатию кнопки есть. Отмена результата последнего измерения есть. Выбор точки отсчета, часть прибора передняя, задняя, опора. Сложение/вычитание есть. Измерение площади, объема есть. Многофункциональная позиционная скоба есть. Положение пятки (скобы) для измерения из угла по диагонали есть. Подсветка экрана есть. Автоматическое отключение питания есть. Память на последние измерения еТочность измерений:  ±1,5 мм
Диапазон измерений в помещении:  0,05-80 м
Время одиночного измерения:  0,5-4 сек
 Элементы питания:  4 ААА 
Рабочая температура:  от -10 до +50 °C
Длина волны:  635 Дж
Производитель:  Bosch 
Комплектация
•Дальномер
•4 батареи 1,5 В 
•Петля на руку 
•Защитный чехол
•батарейка 
•руководство пользователя</t>
  </si>
  <si>
    <t>Точность, мм ± 1,5. Дальность без отражателя, м 70. Дальность с отражателем, м 0,05 - 70. Время одиночного измерения, с 0,5 - 4. Отключение питания дальномера (лазера) при отсутствии активности, сек 300. Батареи/напряжение, Шт.х Тип/Вольт 2 х AAA/1,5. Защита от дождя/пыли по европейскому стандарту IP 54. Диапазон раб.температур, °C 0 до +40. Длина волны, нм 635. Вес лазерного дальномера с батареями, гр 180. Размеры лазерного дальномера Д х Ш х В, мм 100 х 59 х 32. Вес в упаковке производителя, кг 0,400. Предварительное включение лазерной точки для наведения на цель есть. Измерение расстояния однократное по нажатию кнопки есть. Отмена результата последнего измерения есть. Выбор точки отсчета, часть прибора передняя, задняя, опора. Сложение/вычитание есть. Измерение площади, объема есть. Многофункциональная позиционная скоба есть. Положение пятки (скобы) для измерения из угла по диагонали есть. Подсветка экрана есть. Автоматическое отключение питания есть. Память на последние измерения еДальномер лазерный</t>
  </si>
  <si>
    <t>Пресс гидравлический настольный 4т. Развиваемое усилие,т 4.Ход штока поршня,мм 120.Рабочее пространство,мм 0...330.Ширина опоры,мм 350.Габариты ШхГхВ,мм 280х150х650.Вес,кг 32.</t>
  </si>
  <si>
    <t xml:space="preserve">Поставка товаров по номенклатурной группе: Технологическое оборудование СУГ </t>
  </si>
  <si>
    <t>Весы торговые электронные настольные. Артикул: 04575
Предел взвешивания: 30кг
Точность: 5г
Платформа: 230х330ммКомпактные переносные товарные весы с ЖК-дисплеем, работающие от батареек, сети или АКБ. Могут эксплуатироваться как почтовые весы. НПВ 150кг. Автоустановка на нуль при включении весов; Пыле-, влагостойкое исполнение; Крышка весовой платформы из нержавеющей стали; Клавиатура c большими кнопками. Страна производитель-Россия;
Наибольший предел взвешивания 150 кг; Наименьший предел взвешивания 1 кг; Точность 50 г; Дисплей жидкокристаллический; Число разрядов индикатора 6; Количество кнопок клавиатуры 4
Источник питания От батарей; Тип источника питания 3хAA (в комплекте); Диапазон рабочих температур от 0°С до +40°C; Относительная влажность не более 85%; Размер платформы 295х305 мм; Вес 4,5 кг</t>
  </si>
  <si>
    <t>Набор КИБО (комплект инструментов искробезопасных обмедненных) в пластмассовом футляре. Для работ во взрывоопасных зонах, ключи покрыты слоем меди толщиной 50мкм, комплектация: ключ гаечный рожковый 8x10, ключ гаечный рожковый 10x12, ключ гаечный рожковый 12x13, ключ гаечный рожковый 12x14, ключ гаечный рожковый 13x14, ключ гаечный рожковый 14x17, ключ гаечный рожковый 24x27, ключ гаечный рожковый 27x30, ключ гаечный рожковый 30x32, ключ гаечный рожковый 32x36, ключ гаечный рожковый 36x41, ключ гаечный рожковый 41x46, ключи гаечный накидной 17x19, ключи гаечный накидной 19x22, ключи гаечный накидной 22x24, плоскогубцы, молоток, монтажка, ручка шариковая, блокнот для записей, сумка (100ммх320ммх420мм)Комплект инструментов искробезопасных омедненных"КИБО®" предназначен для работ во взрывоопасных зонах.
Ключи покрыты слоем меди толщиной 50 мкм. ТУ 3926-021-127191850-2007
Технические характеристики
Габариты, мм:   
длина 440 
высота 340 
глубина 170 
Масса, кг, не более 16,2 
Состав комплекта
1. Ключ гаечный рожковый омедненный 8х10 1шт. 
2. Ключ гаечный рожковый омедненный 10х12 1шт. 
3. Ключ гаечный рожковый омедненный 12х13 1шт. 
4. Ключ гаечный рожковый омедненный 13х14 1шт. 
5. Ключ гаечный рожковый омедненный 12х14 1шт. 
6. Ключ гаечный рожковый омедненный 14х17 1шт. 
7. Ключ гаечный рожковый омедненный 17х19 1шт. 
8. Ключ гаечный рожковый омедненный 19х22 1шт. 
9. Ключ гаечный рожковый омедненный 22х24 1шт. 
10. Ключ гаечный рожковый омедненный 24х27 1шт. 
11. Ключ гаечный рожковый омедненный 27х30 1шт. 
12. Ключ гаечный рожковый омедненный 30х32 1шт. 
13. Ключ гаечный рожковый омедненный 32х36 1шт. 
14. Ключ гаечный рожковый омедненный 36х41 1шт. 
15. Ключ гаечный рожковый оме</t>
  </si>
  <si>
    <t>Патрон токарный D250мм 3-х кулачковый. Конус 6</t>
  </si>
  <si>
    <t>Количество измерений в секунду 2-3. Разрядность 3 ½. Постоянное напряжение U=0,1мВ-1000В. Переменное напряжение U~ 1 мВ-700 В. Переменный ток I~10 мкА-10 А. Постоянный ток I=1 мкА-10 А. Диапазон частот по переменному току 40-400Гц. Сопротивление R 0,1 Ом - 200 МОм. Входное сопротивление R 10 МОм. Температура t°C (термопара типа К) -20° ÷ +1000°. Ёмкость C 1 пФ - 20 мкФ. Частота F 10Гц-20кГц. Коэффициент усиления Транзисторов h21э до 1000. Режим «прозвонка» &lt;50 Ом. Диод-тест. Питание 9В (типа NEDA 1694, Крона ВЦ). Габариты, мм 91 × 189 × 31,5. Вес, грамм (с батареей) 310. Индикация разряда батарейки. Индикация перегрузки «0L». Автовыключение ~40мин.мультиметр</t>
  </si>
  <si>
    <t xml:space="preserve">Поставка товаров по номенктатурной группе: Газоиспользующее оборудование, предназначенное для приготовления и подогрева пищи, отопления и горячего водоснабжения </t>
  </si>
  <si>
    <t>Горелка пропановая газовоздушная рычажная. Предназначена для нагрева изделий из черных и цветных металлов, неметаллических материалов, а также для оплавления поверхности битумного рулонного материала при производстве гидроизоляции в различных сооружениях.Мощность теплового потока 41 кВт.Условный проход резино-тканевого рукава 6 9/6 9мм.Вес 0,81 кг.Длина 500ммгорелка</t>
  </si>
  <si>
    <t xml:space="preserve">Компрессор. Объем ресивера 24л, Производительность 240 л/мин , Рабочее давление 10 бар. </t>
  </si>
  <si>
    <t>Дальность 80 м; Погрешность ±1.5мм; Тип лазерный; Время измерения 0.5-4 сек; Класс лазера 2; Длина волны 635 нм; Источники питания 1 аккумулятор 3,7 В Li-Ion (1250 мА*ч); Подсветка дисплея +; Количество точек начала отсчета - 4; Вес брутто 0.75 кг
дЛе 80</t>
  </si>
  <si>
    <t>Разгонщик фланцевых соединений гидравлический. Усилие: 5тс.Величина разгонки,первый клин: 0-20мм,второй клин: 18-35мм,Диапазон диаметров разгоняемых фланцев по ГОСТ 12820-80: 32-800мм.Габариты: 76х210х255мм.Масса: 4,5кг.BUCO-99</t>
  </si>
  <si>
    <t xml:space="preserve">Фонарь светодиодный. Тип ручной. Питание батарейки ААА. Количество батареек 3 шт. Защита от влаги есть. Защита от удара есть. Режим работы 1. Размер батареек ААА. Тип источника света 12 светодиодов. Световой поток 120 лм. Зарядное устройство нет. Материал корпуса алюминий. Материал отражателя зеркальный. Цвет матово черный. Инвертор нет. Вес брутто 0.186 кг. Габариты в упаковке 135Х205Х38 мм.29317 фонарь </t>
  </si>
  <si>
    <t>Реверс вправо/влево путем нажатия кнопки-фиксатора</t>
  </si>
  <si>
    <t xml:space="preserve">Мобильный пылесос для влажной/сухой уборки с автоматической системой очистки фильтра. Номинальная потребляемая мощность 1.200 Вт. Вес 12,2 кг. Объем контейнера, брутто 35 л. Объем контейнера, нетто 23 л. Вместимость контейнера для воды, нетто 19,2 л. Класс пыли пылесоса для влажной/сухой уборки L. Класс пыли основного фильтра М. Длина 515,0 мм. Ширина 450,0 мм. Высота 575,0 мм. Поверхность фильтра 6.150 см². Макс. объемный расход (турбина) 74 л/с. Макс. разрежение (турбина) 254 мбар. Макс. потребляемая мощность (турбина)  1.380 Вт. Функции: автоматика дистанционного включения, автоматическая система очистки фильтра (AFC), Крепление под кейс L-BOXX. </t>
  </si>
  <si>
    <t>Повторный набор номера, телефонная книжка, настенная установка стационарный</t>
  </si>
  <si>
    <t>Для доступа к серверному программному обеспечениюИзготовление (продление) сертификата ключа подписи  для применения в СЭД на 1 год,. Выдача сертификатов ключей ЭЦП в форме документов на бумажных носителях, внесение сертификатов ключей ЭЦП в реестр сертификатов, предоставление прав на пользование программными средствами криптографической защиты информации</t>
  </si>
  <si>
    <t>Стандарт DECT/GAP, радиус действия в помещении 50м, на открытой местности 300 м, 2 аккумулятора Ni-MH-800 мАч ,дисплей на трубке (цветной), 6 строк, подсветка кнопок на трубке, возможность настенного крепления, крепление на пояс, автоответчик, АОН/Caller ID журнал на 20 номеров, сервис коротких сообщений (SMS), громкая связь (спикерфон), внутренняя связь (интерком) между несколькими трубками, конференц-связь (между базой, трубкой/трубками и внешним абонентом), количество трубок, подключаемых к одной базе 6, режим "Радио-няня", ускоренный набор 9 телефонных номеров, встроенная телефонная книга на 150 номеров , память 20 набранных номеров, будильник, блокировка клавиатуры от случайного нажатия, ответ поднятием трубки с базы, разъем для гарнитуры стационарный</t>
  </si>
  <si>
    <t>Световая индикация вызова, повторный набор 5 номеров, записная книжка до 100 номеров, громкая связь (спикерфон), функция Caller ID, отключение микрофона, встроенные часы, крепление на стену</t>
  </si>
  <si>
    <t>Устройство: принтер/сканер/копир/факс
Максимальный формат: A4
Автоматическая двусторонняя печать: есть
Максимальное разрешение для ч/б печати: 1200x1200 dpi
Разрешение сканера: 1200x1200 dpi
Устройство автоподачи оригиналов: двустороннее
Плотность бумаги: 60-163 г/м2
Интерфейсы: Ethernet (RJ-45), USB 2.0</t>
  </si>
  <si>
    <t>Вид герметичный свинцово-кислотный Емкость 17Ач Напряжение 12 В
Аккумулятор SVEN SV1270, Свинцово-кислотный аккумулятор для ИБП, 12В, 7Ач</t>
  </si>
  <si>
    <t>Емкость 12Ач, напряжение 12В, срок службы 3-5 лет, максимальный ток 3,6ААккумулятор Delta HR 12-12 для источника бесперебойного питания, Емкость 12Ач, напряжение 12В, срок службы 3-5 лет, максимальный ток 3,6А</t>
  </si>
  <si>
    <t>Cтандарт DECT/GAP, радиус действия в помещении 50м, на открытой местности 300 м, сенсорный дисплей, память телефона 3,5 МБ, возможность настенного крепления, автоответчик, циффровой автоответчик на 55 минут, функции автоответчика дистанционное управление с другого телефона, запись разговора, АОН/Caller ID журнал на 20 номеров, сервис коротких сообщений (SMS), громкая связь (спикерфон), внутренняя связь (интерком) между несколькими трубками, конференц-связь (между базой, трубкой/трубками и внешним абонентом), режим "Радио-няня" , встроенная телефонная книга на 500 номеров, память набранных номеров 20, аккумулятор Li-Ion-1000 мАч, будильник, блокировка клавиатуры от случайного нажатия, ответ поднятием трубки с базы, виброзвонок, Bluetooth, разъем для гарнитуры стационарный</t>
  </si>
  <si>
    <t>Диаметр проводника (жилы): 0,51 мм (24 AWG) 
Диаметр проводника с оболочкой: 0,9 ± 0,02 мм
Внешний диаметр (размер) кабеля: 5,1 ± 0,2 мм
Толщина внешней оболочки: 0,4 мм
Минимальный радиус изгиба: 4 внешних диаметра кабеля
Усилие на разрыв рипкорда: 10 кг
Удлинение жилы: не менее 14%
Растягивающее усилие: 92 H
Температура прокладки: -5°C – +50°C
Рабочая температура: -20°C – +75°C
Вес 1 км кабеля: 32 кг
Стандартная упаковка: 305 м</t>
  </si>
  <si>
    <t>Конференц связь, ожидание вызова, перевод вызова, поддержка полнодуплексного режима, спикерфон, 5 x программируемых клавиш (телефон), 
4 x фиксированные функциональные клавиши (телефон), интерфейсы 2 x телефонная линия, гарнитура стационарный</t>
  </si>
  <si>
    <t>2 колонки, 6 Вт, 20-20000 Гц</t>
  </si>
  <si>
    <t>2 нагревательных вала, макс.толщина пленки - 2 x 80 мкм, формат - A4, рекомендуемая пленка - Enhance80</t>
  </si>
  <si>
    <t>Максимальное количество модемов: 255.
 Режимы использования модемов:
- «Только входящие вызовы».
- «Входящие/исходящие вызовы».
- «Только исходящие вызовы».
 Поддержка работы с SIM-картами, на которых активирован запрос PIN-кода.
 Максимальное количество контроллеров, установленных в системе, и максимальное количество подключенных терминалов определяется версией ПО, исходя из коммерческой составляющей проекта.</t>
  </si>
  <si>
    <t>Право на использование базового комплекта нормативно-справочной информации, включая ГЭСН и ФЕР, с годовым обновлениемГазнефтеторг</t>
  </si>
  <si>
    <t>выполнение исполнительных съемок, нанесение на планшет города.</t>
  </si>
  <si>
    <t>Восстановление асфальтового покрытия после проведения ремонтных работ.</t>
  </si>
  <si>
    <t>Благоустройство территории после выполнения ремонтных работ.</t>
  </si>
  <si>
    <t xml:space="preserve">Ремонт надземного распределительного газопровода </t>
  </si>
  <si>
    <t>Профеcсиональная, под акустические системы, регулируемая высота: 1250-2100мм, максимальная нагрузка: 40кг, цвет черный</t>
  </si>
  <si>
    <t>Тип	универсальное крепление
Цвет	черный
Вид кронштейна	наклонно-поворотный
Тип крепления	потолочный
Совместимость
Область применения	проектор
Максимальная нагрузка	25 кг
Размер VESA	380 x 380
Конструктивные особенности
Регулировка посадочных мест	есть
Регулировка расстояния до стены	есть
Угол поворота	360°
Минимальное расстояние от стены	46 мм
Максимальное расстояние от стены	61 мм
Количество шарниров	2
Кабель-канал	есть
Встроенный уровень	нет
Габариты / вес
Длина	589 мм
Ширина	226 мм
Высота	169 мм</t>
  </si>
  <si>
    <t>Витая пара, PVC, медный: 0.51мм, 24 AWG, цвет: серый, длина: 305м (бухта)</t>
  </si>
  <si>
    <t xml:space="preserve">5 разъемов RJ-45 (10BASE-T/100BASE-T) с автоопределением типа кабеля 2 разъема USB 2.0 тип A 2 розетки RP-SMA для подключения внешних антенн Wi-Fi 9 индикаторов состояния Кнопка управления беспроводной сетью Wi-Fi Кнопка с назначаемой функцией (FN) Кнопка выключения питания Кнопка сброса пользовательских настроек
</t>
  </si>
  <si>
    <t>Вес, кг: 13, тип поверхности: белое матовое, экран, диагональ: 95дюйма, формат экрана: 4:3, размер полотна: 153x203см</t>
  </si>
  <si>
    <t>Тип герметичная необслуживаемая свинцово-кислотная Размер 151x94x65 (ШхВхГ),</t>
  </si>
  <si>
    <t>2x10W +Subwoofer 20W, дерево, ПДУ проводной</t>
  </si>
  <si>
    <t>Тип кабеля Видео 
Разъемы VGA / VGA
Длина шнура 15 м</t>
  </si>
  <si>
    <t xml:space="preserve">Поставка труб </t>
  </si>
  <si>
    <t>Пробка коническая резиновая ДУ15мм 25х14,98мм</t>
  </si>
  <si>
    <t>ПоставкаПриборы учета</t>
  </si>
  <si>
    <t>Графитовая сальниковая набивка ПНГ-301 для уплотнения штоков запорной арматуры  Ду6мм</t>
  </si>
  <si>
    <t>Рукав ацетиленовый III d6.3мм Pу2МПа ГОСТ 9356-75.</t>
  </si>
  <si>
    <t>Рукав кислородный III d9мм Py2МПа ГОСТ 9356-75</t>
  </si>
  <si>
    <t>Рукав кислородный III d6.3мм Py2МПа ГОСТ 9356-75</t>
  </si>
  <si>
    <t>Штангельциркуль 200мм. ГОСТ 166-89</t>
  </si>
  <si>
    <t xml:space="preserve"> Поставка контрольно-измерительного оборудования</t>
  </si>
  <si>
    <t>Штангенциркуль 0-250мм ГОСТ 166-89</t>
  </si>
  <si>
    <t>Работа по испытанию диэлектрических перчаток</t>
  </si>
  <si>
    <t>Знак ограничения высоты.ГОСТ Р52290-2004, диаметр знака 700 мм, светоотражающая плёнка высокоинтенсивного типа Б</t>
  </si>
  <si>
    <t>поставка электрохимических ячеек</t>
  </si>
  <si>
    <t>ИБЯЛ 305649035.40</t>
  </si>
  <si>
    <t>Поставка продукции электротехническаой</t>
  </si>
  <si>
    <t>Ячейка термохимическая для газоанализатора СИКЗ</t>
  </si>
  <si>
    <t>Поставка контрольно-измерительного оборудования прочего</t>
  </si>
  <si>
    <t xml:space="preserve">Поставка контрольно-измерительного оборудования </t>
  </si>
  <si>
    <t>Смесь газовая поверочная ПГС-ГСО СО-воздух</t>
  </si>
  <si>
    <t>Стартер 40 W</t>
  </si>
  <si>
    <t xml:space="preserve">поставка прибора учета </t>
  </si>
  <si>
    <t>Счетчики электроэнергии      Счётчик СЕ101 R5 145 5-60А М -40/+70*С ТУ 4228-054-22136119-2005 Дата выпуска не ранее января 2013г.</t>
  </si>
  <si>
    <t>поставка средств электрохимической защиты</t>
  </si>
  <si>
    <t xml:space="preserve">  Поставка арматуры трубопроводной</t>
  </si>
  <si>
    <t>Ремкомплект на ПСК-50 (мембрана ,клапан с направляющей)   Требуется сертификат соответствия в системе добровольной сертификации ГАЗСЕРТ; ТУ 3742-001-89029114-</t>
  </si>
  <si>
    <t>Поставка продукции электротехничесойая</t>
  </si>
  <si>
    <t>Поставка Оборудования, инструментов и приспособлений для строительства и монтажа газопроводов</t>
  </si>
  <si>
    <t>Баллон кислородный 40л ГОСТ 949-73</t>
  </si>
  <si>
    <t>Пломбы контрольные ПК-91рх-3</t>
  </si>
  <si>
    <t>Труба стальная водогазопроводная 15ммx2.8мм Требуется сертификат соответствия в системе добровольной сертификации ГАЗСЕРТ ГОСТ 3262-75</t>
  </si>
  <si>
    <t>Труба стальная водогазопроводная 40ммx3.5мм Требуется сертификат соответствия в системе добровольной сертификации ГАЗСЕРТ ГОСТ 3262-75</t>
  </si>
  <si>
    <t>Втулки изолирующие Ду 14 Требуется сертификат соответствия в системе добровольной сертификации ГАЗСЕРТ; ТУ ЦЛ-УГС-01-79</t>
  </si>
  <si>
    <t>Провод ПВ 1х4,0, ГОСТ 7399-97; ТУ 16.К01-49-2005</t>
  </si>
  <si>
    <t xml:space="preserve">51.65.6 </t>
  </si>
  <si>
    <t>Датчик на БУГ Compast-S. соответствует ГОСТ и ТУ</t>
  </si>
  <si>
    <t>Датчик на САОГ. соответствует ГОСТ и ТУ</t>
  </si>
  <si>
    <t>51.47.15</t>
  </si>
  <si>
    <t>51.15.5</t>
  </si>
  <si>
    <t>85.11.2</t>
  </si>
  <si>
    <t>92.34</t>
  </si>
  <si>
    <t>50.10.1</t>
  </si>
  <si>
    <t>45.23</t>
  </si>
  <si>
    <t>01.41.2</t>
  </si>
  <si>
    <t>45.21.4</t>
  </si>
  <si>
    <t>45.21</t>
  </si>
  <si>
    <t>74.30</t>
  </si>
  <si>
    <t>оТкрытый запрос предложений</t>
  </si>
  <si>
    <t>ДА</t>
  </si>
  <si>
    <t>открытый запрос предложений</t>
  </si>
  <si>
    <t>ОТкрытый запрос предложений</t>
  </si>
  <si>
    <t>35</t>
  </si>
  <si>
    <t>Ацетилен марки Б сорт 2 ГОСТ 5457-75</t>
  </si>
  <si>
    <t>(подпись)</t>
  </si>
  <si>
    <t>(дата утверждения)</t>
  </si>
  <si>
    <t>МП</t>
  </si>
  <si>
    <t>План закупки товаров (работ, услуг)</t>
  </si>
  <si>
    <t>Наименование заказчика</t>
  </si>
  <si>
    <t>Адрес местонахождения заказчика</t>
  </si>
  <si>
    <t>460000, г.Оренбург, ул. Краснознаменная, 39.</t>
  </si>
  <si>
    <t>Телефон заказчика</t>
  </si>
  <si>
    <t>(3532) 341-202</t>
  </si>
  <si>
    <t>Электронная почта заказчика</t>
  </si>
  <si>
    <t>ИНН</t>
  </si>
  <si>
    <t>КПП</t>
  </si>
  <si>
    <t>ОКАТО</t>
  </si>
  <si>
    <t>на 2015 г.</t>
  </si>
  <si>
    <t>oren@oblgaz56.ru</t>
  </si>
  <si>
    <t xml:space="preserve">Диаметр свариваемых труб: 16 - 1200мм 
Протоколирование: Да 
USB-интерфейс Да 
Ввод данных со штрих-кода: Да 
Потребляемое напряжение:  230 В
Потребляемая мощность, максимальная:  4500 Вт
Выходное напряжение сварки:  8 - 48 В 
Показатель силы тока: 97  А
Рабочий диапазон температуры окружающей среды:  -20…+50 °C
Тип защиты:  54  IP
Рабочая частота тока: 45 - 65 Гц 
Ручной ввод данных: Да 
Последовательный порт: Да 
Параллельный порт: Да 
Объем памяти: 970 протоколов 
Наконечники для сварочных проводов  4.0 и 4.7 мм 
Вес, кг 19 </t>
  </si>
  <si>
    <t xml:space="preserve">Диаметр соединяемых труб: 
   63-90-110-160-180 мм 
 Общая масса: 
 2,5 кг 
 Размеры: 
 1000 х 1000 х 140 мм </t>
  </si>
  <si>
    <t>Поставка позиционера (63-180 мм)</t>
  </si>
  <si>
    <t xml:space="preserve">                 (Ф.И.О., должность руководителя (уполномоченного лица) заказчика)</t>
  </si>
  <si>
    <t>__________________________</t>
  </si>
  <si>
    <t>«_____» декабря 2014г.</t>
  </si>
  <si>
    <t>Декабрь 2015</t>
  </si>
  <si>
    <t>9311470</t>
  </si>
  <si>
    <t xml:space="preserve">Предоставление за плату во временное владение и пользование (аренду) имущества </t>
  </si>
  <si>
    <t>штуки</t>
  </si>
  <si>
    <t>Газопровод к объекту: котельная для зданий ООО «ТМК Нефтегазсервис-Бузулук» Бузулук г., Техническая ул., д. 6.</t>
  </si>
  <si>
    <t>литр</t>
  </si>
  <si>
    <t xml:space="preserve">Условная единица </t>
  </si>
  <si>
    <t>Оренбургская обл.</t>
  </si>
  <si>
    <t>Поставка масла моторного, антифриза, ГСМ</t>
  </si>
  <si>
    <t xml:space="preserve">Открытый запрос предложений </t>
  </si>
  <si>
    <t>Оценка автотранспортных средств</t>
  </si>
  <si>
    <t>Оренбургская область</t>
  </si>
  <si>
    <t xml:space="preserve">Информационное обслуживание ИСС "Техэксперт" </t>
  </si>
  <si>
    <t>Оказание услуг по оформлению разрешений-ордеров на проведение аварийных и плановых земляных работ на территории г. Оренбурга</t>
  </si>
  <si>
    <t>Масло моторное, смазки, тосол, ГСМ</t>
  </si>
  <si>
    <t>Услуги по централизованной охране посредством КТС имущества филиала в городе Ясный, п. Светлый и п. Домбаровский.</t>
  </si>
  <si>
    <t>41.00</t>
  </si>
  <si>
    <t>Услуга по холодному водоснабжению и водоотведению</t>
  </si>
  <si>
    <t>Оказание услуг по холодному водоснабжению и водоотведению</t>
  </si>
  <si>
    <t>Прямая закупка (закупка у единственного поставщика, подрядчика, исполнителя)</t>
  </si>
  <si>
    <t>Услуги по поверке средств измерений</t>
  </si>
  <si>
    <t>Труба стальная водогазопроводная ГОСТ 3262-75</t>
  </si>
  <si>
    <t>Требуется сертификат соответствия в системе добровольной сертификации ГАЗСЕРТ</t>
  </si>
  <si>
    <t>Оказание услуг по организации и проведению итогового совещания коллектива "Газпром Газораспределение Оренбург" в здании ДКиС "Газовик"</t>
  </si>
  <si>
    <t>Изготовление технического плана на газопровод, постановка его на кадастровый учет</t>
  </si>
  <si>
    <t>Подводка гибкая для газа сильф.типа Ду 15, 1.0 м, 1.5 м, 2.5 м</t>
  </si>
  <si>
    <t>Наконечники медные 50 мм</t>
  </si>
  <si>
    <t>Муфта  латунная 1/2</t>
  </si>
  <si>
    <t>Поставка расходных материалов для автомойки</t>
  </si>
  <si>
    <t>Бесконтактная мойка, полироль, очиститель, шланг, входной фильтр, форсунка и т.п.</t>
  </si>
  <si>
    <t>Выполнение работ (оказание услуг) по номенклатурной группе: Работа по контролю неразрушающему сварных соединений</t>
  </si>
  <si>
    <t xml:space="preserve">Проверка качества  сварных соединений ультразвуковым  методом на подземном стальном газопроводе высокого давления: Стальной  подземный  газопровод  высокого  давления Д-720 мм. от ГРС-1 до Сакмарской ТЭЦ г.Оренбурга </t>
  </si>
  <si>
    <t>Спикерфон, органайзер: часы, память 30 номеров, однокнопочный набор 20 кнопок, кнопка выключения микрофона,регулятор уровня громкости в трубке, звонка,возможность настенной установки, удержание линии, разъем для гарнитуры, переадресация, повторный набор номера, тональный набор, набор номера без снятия трубки, возможность включения в номер паузы, блокировка набора номера стационарныйТелефон Panasonic KX-TS2365RU;          Тип подключения: проводная Тип разъема: 2,5мм Крепление: с оголовьем Звук: моно Длина шнура: 1.2 мГарнитура проводная</t>
  </si>
  <si>
    <t xml:space="preserve">Работы по поверке средств измерения: Устройство контроля толщины изоляции, Течеискатель, сигнализатор, Газоанализатор, Газоанализатор, Камера,  испытательная газовая переносная, Штангенциркуль ШЦЦ-1, Газоанализатор, Нутромер микрометрический, Мегаометр, измеритель сопротивления заземления ИС-10, Манометры технические, Спидометры электрические, Цифровой манометр, Секундомер, Сигнализатор  (сикз;СЗ;и тд), Манометры технические, Тягонапороиеры, Манометры электроконтактные, 
Наладка манометров, вакуумметров, мановаку-умметров, технических, Наладка тягонапоромеров, Наладка манометры электроконтактные; Приборы для измерения концетрации паров алкоголя во выдыхаемом воздухе
весы электронные
Весы платформенные до 500 кг </t>
  </si>
  <si>
    <t>Бузулук, Оренбург, Гай, Медногорск</t>
  </si>
  <si>
    <t>53412; 53401; 53413; 53415</t>
  </si>
  <si>
    <t>Газоанализатры, (метан, пропан), измерители давления газа, течеискатели</t>
  </si>
  <si>
    <t>Поставка приборов учета газа</t>
  </si>
  <si>
    <t>Счетчик газа "Гранд 4 ТК" G3/4</t>
  </si>
  <si>
    <t xml:space="preserve">Муфты электросварные, отводы, переходы, седловидное ответвление, цокольные вводы для соединения полиэтиленовых газопроводов </t>
  </si>
  <si>
    <t>Поставка деталей соединительные для полиэтиленовых газопроводов</t>
  </si>
  <si>
    <t xml:space="preserve">Поставка латунных шаровых кранов </t>
  </si>
  <si>
    <t>Кран газовый шаровой латунный ДУ-15-50 11Б27П     Требуется сертификат соответствия в системе добровольной сертификации ГАЗСЕРТ; ТУ-4859-002-03260747-</t>
  </si>
  <si>
    <t xml:space="preserve">Поставка изолирующих соединений для газопроводов </t>
  </si>
  <si>
    <t>Кран газовый шаровый 11Б27П Ду15, Ду20</t>
  </si>
  <si>
    <t>Поставка арматуры трубопроводной. Краны шаровые ГШК</t>
  </si>
  <si>
    <t>Кран шаровый газовый стальной Ду 50 Ру 16 присоединение фланцевое, в комплекте с крепежом и ответными фланцами. ГШК Ду 25, 50, 65,80,100 с КОФК Ру 16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ТУ 3712-009-12213528-00. Требуется сертификат ГАЗСЕРТ</t>
  </si>
  <si>
    <t xml:space="preserve">Колонка контрольно-измерительная ковер КИК-Г,     ТУ 3663-003-73892839- </t>
  </si>
  <si>
    <t xml:space="preserve">Поставка контрольно-изменительных колонок для ЭХЗ </t>
  </si>
  <si>
    <t>Поставка товаров Электрод сравнения медносульфатный</t>
  </si>
  <si>
    <t>Поставка труб полиэтиленовых газопроводных</t>
  </si>
  <si>
    <t>Труба ПЭ100 газопроводная Д 32,63,90,110 SDR11 ГОСТ Р 50838-2009</t>
  </si>
  <si>
    <t>Поставка ленты сигнальной</t>
  </si>
  <si>
    <t xml:space="preserve">Поставка Лента изоляционная B150хS2,1мм ГОСТ 9.602-2005, ТУ 2245-001-48312016-01, Требуется сертификат соответствия в системе добровольной сертификации ГАЗСЕРТ ГОСТ 9.602-2005, </t>
  </si>
  <si>
    <t>Поставка покрытий защитных. Изоляция, мастика, праймер</t>
  </si>
  <si>
    <t xml:space="preserve">Поставка средств электрохимической защиты. Протекторы </t>
  </si>
  <si>
    <t>Протектор магниевый ПМ-10У, ТУ 1714-026-57453307- (для филиала Подземметаллозащита)</t>
  </si>
  <si>
    <t>Поставка запасных частей для  электрохимической защиты</t>
  </si>
  <si>
    <t>Запасные части для преобразователя УКЗТ-А, платы, трансформаторы</t>
  </si>
  <si>
    <t xml:space="preserve">Оказание услуг по информационному обслуживанию ИСС "Техэксперт"ГОСТ ИСО 9127-94,ГОСТ Р ИСО/МЭК 12119-2000  по адресу: Оренбургская обл., г.Бузулук, ул.Гая, 110 </t>
  </si>
  <si>
    <t>Автомобиль легковой Chevrolet Niva GLC
внедорожник 5 мест,дв.1.7 л 58.5
кВт,бензин,МКПП5,4х4</t>
  </si>
  <si>
    <t>Автомобиль легковой Hyundai Santa Fe Sport кроссовер 5 мест,дв.2.4 л 175 л.с.бензин,АКПП6,4х4
серебристый 1 шт. черный 1 шт. белый 1 шт.</t>
  </si>
  <si>
    <t>Автомобиль средне-малотоннажный грузовой до 3.5 тн УАЗ-390945, УАЗ-390944 Фермер,</t>
  </si>
  <si>
    <t xml:space="preserve"> Автомобиль УАЗ 23632-241 Comfort пикап, Автомобиль УАЗ Pickup Comfort внедорожник пикап</t>
  </si>
  <si>
    <t xml:space="preserve"> Микроавтобус УАЗ-220621 8 мест</t>
  </si>
  <si>
    <t>Офисная мебель</t>
  </si>
  <si>
    <t>Поставка ГСМ и тех.жидкостей</t>
  </si>
  <si>
    <t xml:space="preserve">подходят к газовым котлам </t>
  </si>
  <si>
    <t>Автошины. Технический регламент о безопасности колесных транспортных средств.Утвержден ПП №720 от 10 сентября</t>
  </si>
  <si>
    <t>Поставка автошин.</t>
  </si>
  <si>
    <t>Поставка светотехнического оборудования</t>
  </si>
  <si>
    <t xml:space="preserve">Лампа энергосберегающая КЛЛ-HS-15 Вт-2700 К–Е27 TDM люминесцентные, тип цоколя Е27, теплого свечения, 15Вт   Артикул SQ0323-0031,     Лампа энергосберегающая КЛЛ-4U-20 Вт-4200 К–Е27 TDM люминесцентные, тип цоколя Е27, дневного свечения, 19-25Вт   Артикул SQ0323-0046,    Лампа энергосберегающая КЛЛ-FS-25 Вт-2700 К–Е27 TDM   люминесцентные, тип цоколя Е27, теплого свечения, 19-25Вт  Артикул SQ0323-0013,     Лампа энергосберегающая NE FS-mini T2 11W E14  </t>
  </si>
  <si>
    <t>Лаки, грунтовки , эмали на прочих полимерных смолах</t>
  </si>
  <si>
    <t>Труба стальная водогазопроводная , Труба стальная прямошовная Требуется сертификат соответствия в системе добровольной сертификации ГАЗСЕРТ ГОСТ 3262-73</t>
  </si>
  <si>
    <t xml:space="preserve">Соединение изолирующее  ИС, ИФС, ИСНН , ИСНВ
 ТУ 4859-002-03260747-2010. </t>
  </si>
  <si>
    <t>Рукав кислородный III d6.3мм, 9.0 мм Py2МПа. ГОСТ 9356-75</t>
  </si>
  <si>
    <t xml:space="preserve">Предоставление за плату во временное владение и пользование (субаренду) объектов газораспределительной системы, принадлежащих арендодателю </t>
  </si>
  <si>
    <t>Предоставление за плату во временное владение и пользование (субаренду) объектов газораспределительной системы, принадлежащих арендодателю ОАО «Газпром»</t>
  </si>
  <si>
    <t>Поставка сжиженного углеводородного топливного газа ПБТ</t>
  </si>
  <si>
    <t>Технический регламент о безопасности колесных транспортных средств.Утвержден ПП №720 от 10 сентября</t>
  </si>
  <si>
    <t>51.51.4</t>
  </si>
  <si>
    <t>51.47.23</t>
  </si>
  <si>
    <t>Поставка бумаги для офисной техники</t>
  </si>
  <si>
    <t>Бумага для печати ГОСТ 1342-78</t>
  </si>
  <si>
    <t>Оказание услуг по холодному водоснабжению и водоотведению,отоплению,вывозу и складированию ТБО</t>
  </si>
  <si>
    <t>90.00.1</t>
  </si>
  <si>
    <t>Поставка масла моторного, смазки, тосола, ГСМ</t>
  </si>
  <si>
    <t>Услуги по техническому обслуживанию,спутниковому мониторингу оборудования</t>
  </si>
  <si>
    <t>16000</t>
  </si>
  <si>
    <t>Выполнение проектно-изыскательских работ по монтажу системы телеметрии в СКЗ, ГРП, ШРП</t>
  </si>
  <si>
    <t xml:space="preserve">Техническое перевооружение объекта: Газопровод  АО "Вишневые горки" (инв № 04000462) Перекладка участка газопровода высокого давления п. Ирикла - с. Уральское методом ННБ.   </t>
  </si>
  <si>
    <t>1.Газопровод  кооператива №1 (инв № 1220151).   2.Газопровод  высокого и низкого давления п. Родинский (инв.№ 1220222)</t>
  </si>
  <si>
    <t>1.Газопровод низкого давления ул.Водников от ул.Кирова до №8 г.Бугуруслан (инв.№00553). 2.Газопровод низкого давления с.Ст.Борискино Северный район (инв.№9753). 3.Газопровод низкого давления ул.Щорса  от ул.3-я Красина до дома №9 г.Бугуруслан (инв.№00316) .</t>
  </si>
  <si>
    <t xml:space="preserve">1. Подземный межпоселковый газопровод высокого давления с. М.Ремизенка - с.Богдановка Тоцкого района из полиэтиленовых труб (Инв. №30810). 2.Техническое перевооружение объекта: «Газопровод низкого давления от ШП-2 по ул. Ленина к-з «Ленина». (Инв. № 31145) Курманаевский р-он. с. Лабазы.  3.Техническое перевооружение объекта: «Газопровод низкого давления от ШП по ул. Первомайской, проезд 2, Центральной, Школьной (Инв. № 31333) п. Искра, Бузулукский район. 4.Техническое перевооружение объекта: Межпоселковый газопровод пос. Межевой (высокого давления). (инв. № 32149). 5.Техническое перевооружение объекта: Межпоселковый газопровод высокого давления п.Большой Зайкин- п. Курлин. (Инв. № 32150). 6.Техническое перевооружение объекта: Межпоселковый газопровод высокого давления п. Уральский - п. Лебедев - п. Веснянка. (инв. № 32153) Первомайский район. </t>
  </si>
  <si>
    <t>Микроавтобус Volkswagen Caravelle Comfortline 9
мест длинная база,дв.TSI 2.0 л 150 кВт
бензин,АКПП7 DSG,4х4</t>
  </si>
  <si>
    <t>Оборудование для оргтехники: картриджи для печати</t>
  </si>
  <si>
    <t>Оборудование для оргтехники (картриджи для печати)</t>
  </si>
  <si>
    <t>Картриджи, тонеры для печати</t>
  </si>
  <si>
    <t>1.Газопровод низкого давления к жилым домам в с.Н. Александровка по программе "Сельский дом" Бузулукский район (Инв. № 31462). 2.Газопровод к жилым домам Тоцкого РТП (Инв. №30570). 3.Газопроводы низкого давления к жилым домам в с.Новоалександровка, Бузулукский район (Инв. № 31449). 4.Газопровод к жилым домам по ул. Восточной, переулок № 1, № 2, ул. Дорожной , Центральной ( Инв. № 31327). 5.Газопровод по ул. Первомайской в п. Искра (Инв. №31335). 6.Газоснабжение с.Сухоречка Бузулукского района (Инв. №30482). 7.Внутрипоселковые газовые сети низкого давления по ул. Степная, Комарова, Фурманова, Комсомольская. (Инв. № 31965) п. Володарский Первомайского района.</t>
  </si>
  <si>
    <t>1. Внутрипоселковый газопровод высокого давления в с. Шапошниково Первомайского района (Инв. № 31028). 2.Газоснабжение п. Партизанский (Инв. № 31514) Бузулукский район. 3.Газопровод высокого давления в п. Ручьевка (Инв. №31006)  Первомайский район. 4.Подземный газопровод высокого давления от ГРП до ШРП № 3 в п. Уральский Первомайского района (Инв. №31044). 5.Газопровод высокого давления от котельной ретранслятора до ШП по ул. Курская (Инв. №30952) г. Бузулук. 6.Распределительный надземный и подземный газопровод по ул. Оренбургская, Володарского, Мельничная с. Тоцкое (Инв. № 30449). 7.Подземный газопровод высокого давления от точки врезки до ГРПШ п.Пруды (Инв. №31009) Первомайский район. 8.Газопровод высокого давления с. Тоцкое от пер. Больничный до автокомбината (Инв. № 30212). 9.Разработка ПСД на техническое перевооружение объекта.  Замена ГРПШ №5/115 по ул. Жилая Коса с регулятором давления РДНК-У на ГРПШ-07-2У1 с.Шапошниково. 10.Внутрипоселковый газопровод высокого давления в с. Шапошниково Первомайского района (Инв. № 31028). 11.Газопровод низкого давления п. Загорье Тоцкого района (Инв. № 30837). 12.Газопровод высокого давления в 12 микр-не (Инв. № 30516) г. Бузулук. 13.Газоснабжение жилых домов с. Малая Ремезенка Тоцкого района (Инв. №30526)  ул. Нахаловка. 14.Газоснабжение жилых домов с.Жилинка Бузулукского района (Инв. № 31323). 15.Газопровод к жилым домам в с. Тоцкое (Инв. № 31269). 16.Газопровод высокого давления к ШП в п.Красногвардеец (Инв. №30732) Бузулукский район. 17.Газопровод колхоза им. Кирова  Тоцкого района (Инв. № 30475). 18.Газопровод высокого давления до ГРП в с.Шапошниково (Инв. № 31031). 19.Газоснабжение жилых домов с. Малая Ремезенка Тоцкого района (Инв. № 30526) ул. Центральная,93. 20.Газопровод высокого давления к котельной МТФ в колхозе им. "Ильича" (Инв. №30700) с. Н. Александровка Бузулукского района. 21.Газопровод высокого давления для газоснабжения микрорайона р.ц. Грачевка (Инв. № 30647). 22.Внутрипоселковый газопровод высокого давления в с. Шапошниково Первомайского района (Инв. № 31028). 23.Газопровод  наружный к жилым домам по ул. Челюскинцев г.Бузулука ( инв.  №30963).</t>
  </si>
  <si>
    <t>1.Газопровод высокого давления АО "Садовод" пос. Новоказачий (инв. № 10001092). 2.Газопровод высокого давления Советский район (инв. № 10001360). 3.Газопровод высокого давления ул. Л.Толстого вход и выход ГРП20 (инв. № 10001196). 4.Подземный газопровод высокого давления Советский район (инв. № 10001360). 5.Газопровод высокого давления АО "Садовод" пос. Новоказачий (инв. № 10001092). 6.Газопровод низкого давления г. Орск п. Победа ул. Тернопольская, пер. Казачий (инв. № 10004187).</t>
  </si>
  <si>
    <t>1.ШРП-29 ул. Карельская, Лен. Комсомола (инв. № 10000109). 2.Подземный газопровод высокого давления по ул. Ленина, Уральской от АГРС до ГРП 1,2,3, г. Ясный (инв.№10001988). 3.Подземный газопровод высокого давления по ул. Ленина, Уральской от АГРС до ГРП 1,2,3, г. Ясный (инв.№10001988). 4.Подземный газопровод высокого давления на I-е и IV-е отделение совхоза (с. Архангельское и Камсак), Домбаровский район (инв. № 10001996). 5.Подземный газопровод высокого давления по ул. Ленина, Уральской от АГРС до ГРП 1,2,3, г. Ясный (инв.№10001988). 6.Подземный газопровод высокого давления на I-е и IV-е отделение совхоза (с. Архангельское и Камсак), Домбаровский район (инв. № 10001996)</t>
  </si>
  <si>
    <t xml:space="preserve">Поставка товаров: Пункт редуцирования газа шкафной </t>
  </si>
  <si>
    <t xml:space="preserve">Коммунально-бытовой, тип регулятора FRG/2MB 10м3/час </t>
  </si>
  <si>
    <t>Труба ПЭ100 газопроводная Д 32,63,110,225 SDR11 ГОСТ Р 50838-2009</t>
  </si>
  <si>
    <t>Труба ПЭ100 газопроводная Д 32,63,110 SDR11, SDR 17,6 ГОСТ Р 50838-2009</t>
  </si>
  <si>
    <t>Труба ПЭ100 газопроводная Д 32,63,110, 160 SDR11 ГОСТ Р 50838-2009</t>
  </si>
  <si>
    <t>Краска Universum Финиш А12 метилметакрилатное покрытие для металла, желтаая</t>
  </si>
  <si>
    <t>53207807001  53243837001 53408000000</t>
  </si>
  <si>
    <t>с.Асекеево; с.Северное; г.Бугуруслан</t>
  </si>
  <si>
    <t>Оказание услуг по контролю за каналом передачи тревожного извещения из зданий Асекеевской КЭС, Северной КЭС, филиала "Бугурусланмежрайгаз" и экстренному выезду наряда полиции по сигналу "Тревога" для принятия мер к задержанию лиц создающих угрозу безопасности , а также техническое обслуживание средств охраны. Гл. 39 ГК РФ</t>
  </si>
  <si>
    <t>Техническое перевооружение объектов: 1. Газопровод высокого и низкого давления от врезки в существующий газопровод до котельной Переволоцкого Маслосырзавода (Инв. № 5719). 2.Газоснабжение автовокзала в с. Илек Илекского района (Инв. № 5904). 3.Газопровод высокого и низкого давления в с.Кариновка колхоза им."Кирова" Переволоцкого района (Инв. № 5809). 4.Газопровод АО "Колос" с.  Рассыпное Илекский район (Инв. № 5797). 5.Межпоселковый газопровод высокого давления с. Родничный Дол- Краснополье-Рычковка  АО "Сыртинское" Переволоцкого района (Инв. № 5743). 6.Межпоселковый газопровод высокого давления с. Родничный Дол- Краснополье-Рычковка  АО "Сыртинское" Переволоцкого района (Инв. № 5743). 7.Газопровод с.Приютово Оренбургского района  (Инв. № 5780).</t>
  </si>
  <si>
    <t>Техническое переворужение объектов: 1.Газоснабжение с. Нижняя Павловка (Инв. № 15292). 2.Газопровод Бердянка, Паника, Пугачевское (Инв. № 5781). 3.Газопровод АО "Карла Маркса" Сакмарский рн (Инв. № 5812). 4.Газопровод высокого и низкого давления в земле и по опорам с.Камышовка, с.Черноозерка (Инв. № 5807). 5.Газопровод высокого и низкого давления в земле и по опорам с.Камышовка, с.Черноозерка (Инв. № 5807). 6.Газопровод высокого и низкого давления в земле и по опорам с.Камышовка, с.Черноозерка  (Инв. № 5807).</t>
  </si>
  <si>
    <t>Техническое перевооружение объектов: 1.Газопровод АО Бродецкое Оренбургского раона (Инв. № 5839). 2.Газопровод высокого давления в с. Краснохолм колхоза им. Чкалова Дзержинского района  (Инв. № 13814)</t>
  </si>
  <si>
    <t>Техническое перевооружение объектов: 1.Подземный внутрипоселковый газопровод высокого давления пер. Мирный от д. №1 до №7  с.Ибряево Красногв. района (инв.№ 1220329). 2.Подземный газопровод высокого давления с.Ишалка (инв.№ 1220331). 3.Газопровод высокого давления по ул. Молодежной, ул.Дружбы Районного центра Ташла (инв. № 1220553)</t>
  </si>
  <si>
    <t>Экспертиза промышленной безопасности документации на техническое перевооружение ОПО. Техническое перевооружение объектов: 1.Газопровод  высокого давления пос. Войково Сорочинского района (инв.№ 1220216). 2.Подземный газопровод высокого давления п. Гришенка Сорочинского района (инв.№ 1220228). 3.Внутрипоселковый газопровод низкого давления в с. Гакмалеевка-1 (Гришенка) Сорочинского района (инв.№ 1220249). 4.Газопровод  АО "Нива" (инв.№ 1220420).</t>
  </si>
  <si>
    <t>Инженерные изыскания: Техническое перевооружение объектов: 1.Газопровод низкого давления п. Новосергиевка ул. Первомайская Новосергиевский район (инв. № 1220673). 2.Газопровод кооператива № 6 ул. Чернышевского (инв.№ 1220404). 3.Газопровод по ул. Садовая, 1 Мая (инв.№ 1220403). 4.Газопровод кооператива №1 (нв.№1220151). 5.Подземный внутрипоселковый газопровод высокого давления пер.Мирный от д.№1 до №7 с.Ибряево Красногвардейского района (инв. №1220329).</t>
  </si>
  <si>
    <t>Инженерные изыскания: техническое перевооружение объектов: 1.Газоснабжение с.Никольское (Инв. № 15293). 2.Газопровод от ГРП до жилого дома Бригадирской ПЧ-21 на 1506 км. Х.Степановский (инв. №15391). 3.Газопровод низкого давления к жилому дому ул.Южная д.8 п.Южный Урал (инв. №14586).</t>
  </si>
  <si>
    <t xml:space="preserve">Согласно нормативам, предусмотренным действующим законодательством, в отношении экологических норм и требований техники безопасности. Картридж должен обеспечивать качество печати не хуже качества эталонной копии, иметь одинаковую плотность заправки, воспроизведения мелких деталей и тонких линий. Ресурс печати заправленного картриджа должен соответствовать оригинальному. </t>
  </si>
  <si>
    <t>Конвертер, клавиатура, аппарат телефонный, батарея аккумуляторная, блок питания, видеокарта, диск жесткий, фильтр сетевой, проч.</t>
  </si>
  <si>
    <t>Картриджи, тонеры для печати; расходные материалы к оргтехнике</t>
  </si>
  <si>
    <t xml:space="preserve">
Блок питания
Видеокарта
Диск оптический
Клавиатура
Мышь компьютерная
Плата материнская
</t>
  </si>
  <si>
    <t>Блок питания
Диск жесткий
Клавиатура
Мышь компьютерная
Память оперативная
Плата материнская
Принтер
Процессор
Диск оптический</t>
  </si>
  <si>
    <t>Видеокарта; Флеш-накопитель 8GB;Принтер HP Officejet 7110 Wide Format A3 (CR768A)</t>
  </si>
  <si>
    <t>Кабель USB 3м
Комплект дисков оптических 100шт
Комплект дисков оптических 100шт
Комплект коннекторов 100шт
Принтер
Сетевой фильтр
Фильтр сетевой
Фильтр сетевой L3.0 м 5 розеток
Фильтр сетевой L5.0 м 5 розеток
Флеш-накопитель 8GB</t>
  </si>
  <si>
    <t xml:space="preserve">Блок питания
Диск жесткий 500Gb
Клавиатура
Колонки
Комплект коннекторов 100шт
Мышь компьютерная
Память оперативная
DDR 2 2GB 
Принтер
Фильтр сетевой
</t>
  </si>
  <si>
    <t>Кресло Престиж; Стол 1600х1200х745мм (с приставной тумбочкой , цвет ольха)</t>
  </si>
  <si>
    <t xml:space="preserve">Комплект мебели "Delta System" / Кресло руководителя Сhairman 439, стол письменный DL T 92102, приставка подкатная DL T  92201, приставка DL T 92202, шкаф со стеклом  DLT 92500, гардероб DLT 92502, тумба подкатная  BRT 194303, стул для посетителей Сhairman 659, сейф Nev-30
Комплект мебели "Dressingroom" / Шкаф для одежды Шом-02-03 (38 секций)
Комплект мебели "TORR - Average" / Стол письменный СТС 209L, брифинг приставка ТВ 127, шкаф мал. ТМС 85, дверь стеклянная, фурнитура к дверям, тумба мобильная ТМС-3D, шкаф бол ТНС 85, дверь TND 42, кресло Faraon Grey, стул для посетителей Chairman 850, вешалка напольная 17-50 (березка)
Комплект мебели "Delta System New" / Стол письменный, приставка-греденция на колесах, тумба подкатная на 3 ящика, гардероб, шкаф комбинированный 204, офисное кресло CH 868 YAXSN, стул офисный Samba chrom
Комплект мебели "Valensiya Standart" / Стол письменный 101L 101 R, тумба 4 секции 208/1R 208/1L, шкаф для документов 229/2, шкаф для документов 228/1, тумба 2 секции 212, кресло офисное CH 868 YAXSN, офисный стул Samba chrom, офисный диван Valensiya 
Стеллаж. Комплект спец. инвентаря Proffi-M / Стеллаж спец СТС-15, верстак Proffi-M 3МД ОПС 2ТОЗ 102147, стеллаж "Стиль" №7В, стеллаж "Стиль" №4В,
</t>
  </si>
  <si>
    <t>16</t>
  </si>
  <si>
    <t>ГОСТ 16371-93; ГОСТ 17716-91; ГОСТ 16371-93; ГОСТ Р 50862-2005</t>
  </si>
  <si>
    <t>Офисное кресло iso black ГОСТ 16371-93 (по адресу: г. Оренбург, ул. Бр.Башиловых 2б) Офисная тумба с 3 ящиками, цвет Вишня оксфорд  ГОСТ 16371-93 (по адресу: г. Оренбург, ул. Бр.Башиловых 2б)</t>
  </si>
  <si>
    <t>Кресло офисное Бюрократ CH-799SL/TW-11, ГОСТ 16371-93
Шкаф для одежды (ультра), ГОСТ 16371-93
Стол офисный прямой (ультра), ГОСТ 16371-93
Стол эргономичный левый (ультра), ГОСТ 16371-93
Стол эргономичный правый (ультра), ГОСТ 16371-93
Комплект мебели "Мобильный архив" / Мобильный архив (система) передвижные стеллажи на рельсовой основе, Объём  3,04м3, система привода "штурвал"
Комплект мебели "Мобильный архив" / Мобильный архив (система,) передвижные стеллажи на рельсовой основе, Объём  4,22 м3, система привода "штурвал"</t>
  </si>
  <si>
    <t>Блок питания, Видеокарта, Диск жесткий, Диск жесткий 500Gb, Диск жесткий внешний, Клавиатура, Комплект дисков оптических 100шт, Комплект коннекторов 100шт,Мышь компьютерная,  Плата материнская, Привод оптический внешний,  Процессор, Сетевой фильтр Gembird SPG6-B-10B  6 евророзеток, 3м, 10А и проч.</t>
  </si>
  <si>
    <t xml:space="preserve">Принцип работы основан на регистрации изменения сопротивления полупроводникового датчика при воздействии на него газа
Габаритные размеры,мм не более 200x170x100
Масса течеискателя, г не более 1000
Напряжение питания ТПГ-94, В от 4,2 до 5,8
</t>
  </si>
  <si>
    <t>Общее число пикселов 16.6 млн Число эффективных пикселов 16 млн. Физический размер 1/2.3". Максимальное разрешение 4608 x 3456</t>
  </si>
  <si>
    <t>Работа проектно-изыскательская по созданию паспорта опасных отходов</t>
  </si>
  <si>
    <t xml:space="preserve">Блок питания, Видеокарта, Кабель USB 2.0 AB L3 м
Клавиатура, Комплект дисков оптических 100шт, Мышь компьютерная, Память оперативная
Принтер, Фильтр сетевой, Флеш-накопитель 32GB
Видеокарта, Колонки для компьютера
Коннектор, Сетевой фильтр Gembird SPG6-B-10B  6 евророзеток, 3м, 10А </t>
  </si>
  <si>
    <t>Емкость 7 Ач, напряжение 12В. Поддержка видео высокого разрешения (Full HD). Максимальное разрешение видеосъемки 1920x1080. Широкоформатный режим видео. Количество матриц 1. Матрица 5.43 Мпикс. Kyocera KM-1620/1635/1650/2020/2035/2050 Kyocera, ресурс - 150 000с.</t>
  </si>
  <si>
    <t>Активные частоты (Гц) 512 - 83000. Пассивные частоты (Гц) 50 -250 / 15000-23000. Мощность генератора (Вт) 10. Разъем для подключения к ПК USB. Вес (кг) 2,5 (приемник) 5 (генератор). Габариты (см) 77х45х29(приемник) 17х41х16(приемник). Время работы (ч) 20(приемник) 40(приемник)Краткие технические характеристики генератора: Режим генерации:  прерывистый (пачка импульсов-пауза)
Длительность пачки: 50+5 мС. Частота повторения посылок: 0,5 - 5Гц. Плавающая частота заполнения пачки:  700 - 5000Гц. Допустимое сопротивление нагрузки: 0,05 -1000 Ом.  Напряжение питания постоянного тока: 10 -16 В.  Максимальная (мгновенная) мощность: 300 Вт.  Максимальный потребляемый ток , А: мгновенный 30. средний 2 - 5</t>
  </si>
  <si>
    <t xml:space="preserve">Элемент питания SAFT LS 33600, Аккум. Батареи 6В 7А*ч, Щелочной эпемент питания AAA 1,5В, Выключатели, Колодка клеммная    САС 10, Коробки распределительные/клеммные, Розетки, вилки, разъемы, проч.                         </t>
  </si>
  <si>
    <t xml:space="preserve">Элемент питания Duracell LR20-MN1300, Элемент питания SAFT LS 33600, Аккум. Батареи 6В 7А*ч, Щелочной эпемент питания AAA 1,5В, Выключатели, Колодка клеммная    САС 10, Коробки распределительные/клеммные, Розетки, вилки, разъемы, проч.   </t>
  </si>
  <si>
    <t>Строительные материалы: битум, портландцемент, болт, ПГС</t>
  </si>
  <si>
    <t>Комплектующие к компьютерной технике</t>
  </si>
  <si>
    <t>Работа по изготовлению бланков</t>
  </si>
  <si>
    <t>22.22</t>
  </si>
  <si>
    <t xml:space="preserve">Поставка товара: Масло моторное, смазки, тосол, ГСМ
</t>
  </si>
  <si>
    <t>Наличие лицензии, обеспечение полного спектра метрологических услуг, вхождение в состав структур Госстандарта, высокое качество выполнения работ, Наличие аккредитации по видам метрологических работ.</t>
  </si>
  <si>
    <t>Обеспечение поставки материалов (ГСМ(Согласно Спецификации))</t>
  </si>
  <si>
    <t>Поставка товара: ГСМ,масла,смазки,прочее</t>
  </si>
  <si>
    <t>Автомобиль легковой Hyundai i40 Comfort седан 5 мест,дв.2.0 л 149.6 л.с. бензин, МКПП6,2х4</t>
  </si>
  <si>
    <t>Пена  для определения мест утечки газа/V400мл, Спрей Гюпофлекс морозостойкий, ГОСТ 22387.5-77</t>
  </si>
  <si>
    <t>подходят к газовым котлам Baxi</t>
  </si>
  <si>
    <t xml:space="preserve">Металлическая рейка длиной 1 м, шириной 10 см для крепления автомата </t>
  </si>
  <si>
    <t>31.20</t>
  </si>
  <si>
    <t>30.02</t>
  </si>
  <si>
    <t xml:space="preserve">Оказание услуг по обслуживанию семинара-совещания </t>
  </si>
  <si>
    <t xml:space="preserve">Услуги по обслуживанию семинара-совещания по подготовке и аттестации руководителей и специалистов ГРО в области промышленной и пожарной безопасности (услуги по проживанию в гостинице, конференц-услуги). </t>
  </si>
  <si>
    <t>Услуги по проведению подготовки  по промышленной, пожарной безопасности, охране труда по программам.</t>
  </si>
  <si>
    <t>80.42</t>
  </si>
  <si>
    <t>31.40.2</t>
  </si>
  <si>
    <t>Аккумулятор для источника бесперебойного питания APC BP650I. Тип необслуживаемая герметичная свинцово-кислотная батарея с загущенным электролитом : защита от утечек, ожидаемый срок службы батарей 3-5 лет, количество сменных комплектов батарей 1</t>
  </si>
  <si>
    <t>30.0</t>
  </si>
  <si>
    <t>Аккумуляторы,элементы питания. CE/GS/UL/FCC/ SAA/e-mark</t>
  </si>
  <si>
    <t>поставка проката стального</t>
  </si>
  <si>
    <t>Поставка оборудования, инструментов и приспособления для строительства и монтажа газопроводов ацетилена</t>
  </si>
  <si>
    <t>51.46.1</t>
  </si>
  <si>
    <t>Поставка медицинских товаров</t>
  </si>
  <si>
    <t>Аптечка автомобильная Апполо-Авто. ТУ 9398-042-42965160-2010</t>
  </si>
  <si>
    <t>Аккумулятор для источника бесперебойного питания (Номинальное напряжение 12В, сопротивление 12Ом, ток заряда 4,8А); Драм-юнит для Xerox WorkCentre 5016/5020</t>
  </si>
  <si>
    <t>Масло гидравлическое Luxoil-P (1л). ГОСТ 17479.3-85; Масло гидравлическое Shell Tellus S2 V32 (20л). ГОСТ 17479.3-85;Масло гидравлическое Лукойл ВМГЗ (18л). ТУ 38.101479-00</t>
  </si>
  <si>
    <t>Масла моторные, смазки и т.п.</t>
  </si>
  <si>
    <t>Поставка масла моторного, гсм</t>
  </si>
  <si>
    <t>Дальномер лазерный. Точность, мм ± 1,5. Дальность без отражателя, м 70. Дальность с отражателем, м 0,05 - 70. Время одиночного измерения, с 0,5 - 4. Отключение питания дальномера (лазера) при отсутствии активности, сек 300. Батареи/напряжение, Шт.х Тип/Вольт 2 х AAA/1,5. Защита от дождя/пыли по европейскому стандарту IP 54. Диапазон раб.температур, °C 0 до +40. Длина волны, нм 635. Вес лазерного дальномера с батареями, гр 180. Размеры лазерного дальномера Д х Ш х В, мм 100 х 59 х 32. Вес в упаковке производителя, кг 0,400. Предварительное включение лазерной точки для наведения на цель есть. Измерение расстояния однократное по нажатию кнопки есть. Отмена результата последнего измерения есть. Выбор точки отсчета, часть прибора передняя, задняя, опора. Сложение/вычитание есть. Измерение площади, объема есть. Многофункциональная позиционная скоба есть. Положение пятки (скобы) для измерения из угла по диагонали есть. Подсветка экрана есть. Автоматическое отключение питания есть. Память на последние измерения е</t>
  </si>
  <si>
    <t>Детектор валют. Встроенная видеокамера с оптическим ИК-фильтром, модуль двухдиапазонной верхней ИК-подсветки, верхняя УФ-подсветка, верхняя подсветка белым косопадающим светом, нижняя подсветка белым рассеянным светом, высококонтрастный цветной жидкокристаллический TFT-монитор с диагональю 8,9 см, и сенсорная панель управления со светодиодными индикаторами включенных функций.</t>
  </si>
  <si>
    <t xml:space="preserve">Диск жесткий
Память оперативная
Принтер
Блок питания
Диск оптический 
Клавиатура
Комплект дисков оптических 100шт
Мышь компьютерная
Флеш-накопитель 32GB
</t>
  </si>
  <si>
    <t>Поставка диска колесного</t>
  </si>
  <si>
    <t>Элементы питания "Крона"  9V ГОСТ 12.2.007.12-88;                                        Элементы питания SAMSUNG R20 PLEOMAX D1,5V ГОСТ 12.2.007.12-88</t>
  </si>
  <si>
    <t>Поставка   Инструмента и оборудования прочего</t>
  </si>
  <si>
    <t>Пена активная Grass (24 кг) Технический регламент о безопасности колесных транспортных средств.Утвержден ПП №720 от 10 сентября; АВТОШАМПУНЬ ДЛЯ БЕСКОНТАКТНОЙ МОЙКИ; ПОЛИРОЛЬ; СРЕДСТВО ДЛЯ МЫТЬЯ ДВИГАТЕЛЯ и т.п.</t>
  </si>
  <si>
    <t>Поставка товаров по номенклатурной группе: Транспортные средства и строительно-дорожная техника (расходные материалы для автомойки, средства для мытья автотранспорта)</t>
  </si>
  <si>
    <t>Поставка товаров по номенклатурной группе: Транспортные средства и строительно-дорожная техника (расходные материалы для автомойки)</t>
  </si>
  <si>
    <t>Высокое давление 10 м для Керхер HD7/18-4М;                                                          Для пеногенератора 10 м высокое давление соответствие ГОСТ</t>
  </si>
  <si>
    <t>51.55.3</t>
  </si>
  <si>
    <t>Поставка товаров по номенклатурной группе: электронно-вычислительное оборудование и оргтехника</t>
  </si>
  <si>
    <t>Поставка Продукции кабельно-проводникоой</t>
  </si>
  <si>
    <t>Кабель HDMI/HDMI 20м. Цвет: черный</t>
  </si>
  <si>
    <t>Кабель UTP 4 пары Cat 5e L305м                                              Назначение кабеля	Для прокладки в помещениях
Одножильный или многожильный	Одножильный
Частота	До 200 МГц
Наличие несущего троса	 Нет
Диаметр изоляции	5 мм
Диаметр проводника	24AWG (0.51 мм)
Материал проводника	Медь
Площадь сечения проводника	0.205 мм2
Вес	29 кг/км
Рабочая температура	-15 - 70°C; температура монтажа 5 - 40°C
Размеры упаковки (измерено в НИКСе)	37 x 18.6 x 36.6 см
Вес брутто (измерено в НИКСе)	9.2 кг</t>
  </si>
  <si>
    <t>Клапан автоматический предохранительный 3 бар Артикул. BH0905005A., Требуется сертификат соответствия в системе добровольной сертификации ГАЗСЕРТ; ГОСТ Р 53672-2009</t>
  </si>
  <si>
    <t xml:space="preserve">Поставка контрольно-измерительных колонок для ЭХЗ </t>
  </si>
  <si>
    <t>Колонка контрольно-измерительная ковер КИК-Г</t>
  </si>
  <si>
    <t>Фотоаппарат Canon Digital IXUS</t>
  </si>
  <si>
    <t>Поставка: Комплектующие к водонагревателям газовым</t>
  </si>
  <si>
    <t>поставка: Комплектующие для оборудования газоаналитического</t>
  </si>
  <si>
    <t>Поставка комплектующих к котлам газовым</t>
  </si>
  <si>
    <t>Выполнение работ по восстановлению асфальто-бетонного покрытия после производства ремонтных работ</t>
  </si>
  <si>
    <t>Выполнение работ по контролю неразрушающему сварных соединений</t>
  </si>
  <si>
    <t xml:space="preserve">Проведение землеустроительных работ по оформлению земельных участок под надземными сооружениями и охранными зонами газопроводов </t>
  </si>
  <si>
    <t xml:space="preserve">Работы по благоустройству территорий после проведения текущего и капитального ремонтов на сооружениях газораспределения (для филиала Подземметаллозащита)
</t>
  </si>
  <si>
    <t>Поставка поверочных газовых смесей</t>
  </si>
  <si>
    <t>Кран газовый шаровой латунный ДУ-15-25 11Б27П     Требуется сертификат соответствия в системе добровольной сертификации ГАЗСЕРТ; ТУ-4859-002-03260747-</t>
  </si>
  <si>
    <t>Проволока для пломб</t>
  </si>
  <si>
    <t>Поставка арматуры трубопроводной. Краны шаровые МА-39010-02, 39010-26, 39010-14</t>
  </si>
  <si>
    <t xml:space="preserve">Кран шаровой  стальной Ду 50, 80, 100, 150, 200, 250, 300 Ру 16, присоединение фланцевое, в комплекте с крепежом и ответными фланцами. Среда - неагрессивный природный газ. Температура окружающей среды от -40 до +80 С. сталь 20; Назначенный срок службы 40 лет. Требуется сертификат соответствия в системе добровольной сертификации ГАЗСЕРТ. ГОСТ Р 53672-2007                </t>
  </si>
  <si>
    <t xml:space="preserve">Кран шаровой  стальной Ду 50, 80 Ру 16, присоединение фланцевое, в комплекте с крепежом и ответными фланцами. Среда - неагрессивный природный газ. Температура окружающей среды от -40 до +80 С. сталь 20; Назначенный срок службы 40 лет. Требуется сертификат соответствия в системе добровольной сертификации ГАЗСЕРТ. ГОСТ Р 53672-2007                </t>
  </si>
  <si>
    <t>Поставка ноутбуков</t>
  </si>
  <si>
    <t xml:space="preserve">Работа по изготовлению бланков </t>
  </si>
  <si>
    <t>Выполнение работ полиграфических</t>
  </si>
  <si>
    <t>Экспертиза ПБ документации на тех. перевооружение ОПО: 1.Газопровод высокого и низкого давления в с.Сакмара Сакмарского района (Инв. № 5572). 2.Газопровод АОЗТ "Красная Житница" Сакмарский район (Инв. № 5820). 3.Газопровод АО Родина Сакмарского района (Инв. № 5727). 4. Газопровод от ГСГО до жилого дома ул.Дзержинского (мех.лесхоз) с.Краснохолм (Инв. № 15254). 5.Газоснабжение с. 9 Января  (Инв. № 15277). 6.Газопровод от ГРП до жилого дома Бригадирской ПЧ-21 на 1506 км. х.Степановский.  (Инв. № 15391).</t>
  </si>
  <si>
    <t>Экспертиза ПБ документации на тех. перевооружение ОПО: 1.Газопровод высокого давления от существующего газопровода высокого давления идущего на с.Кирюшкино до с.Муравейник (инв.№01510а). 2.Газопровод высокого давления от с.Самаркино до с.Мочегай Асекеевского района (инв.№001488). 3.Газопровод высокого давления от существующего газопровода до жилого дома газовиков у п.Веригино до ГРП с.Лукинка (инв.№01512).  4.Газопровод высокого давления ответвление на с.Ново Борискино Северного района (инв№01052в).  5.Газопровод высокого давления от существующего газопровода на завод "Радиатор" до ответвления на свиноводческий комплекс с.Баймаково (инв.№001409). 6.Газопровод от существующего газопровода высокого давления "1-ая Газовая-Тарханы" до ГРП с. Кутлуево Асекеевского района (инв№04665).  7.Газопровод от газопровода высокого давления ГРП №1 с.Кряжлы - Сергушкино до ГРП №2 с.Кряжлы Северного района (инв№06282).  8.Газопровод высокого давления от газопровода на с.Алексеевка до ГРП с.Дмитриевка Бугурусланский район (инв.№01505в)</t>
  </si>
  <si>
    <t>Экспертиза ПБ документации на тех. перевооружение ОПО: 1. Газопровод от газопровода в/д "Аксаково-Красноярка до с. Б.Алпаево Бугурусланского р-на (инв. № 01503а). 2.Газопровод среднего давления по ул. Гагарина (от места врезки до РДНК) с. Пономаревка (инв. №3073). 3.Газопровод по с.Воздвиженка Пономаревского района (инв №3084). 4.Газопровод от с.Юдинка до с.Мокродол  Асекеевского района (инв.№04645). 5.Газопровод от газопровода Алексеевка-Дмитриевка до с.Ключевка (от ГРП с. Турхановка) Бугурусланского района (инв.№001433). 6.Газопровод низкого давления, газопроводы вводы к жилым домам с. Михайловка, ул. Плодовая (инв.№020004276). 7.Газопровод по с. Воздвиженка Пономаревского района (инв №3084). 8.Газопровод по с.Воздвиженка Пономаревского района (инв №3084).</t>
  </si>
  <si>
    <t>Проектно-изыскательские работы на объекты: 1.Газопровод низкого давления к жилым домам в с.Н. Александровка по программе "Сельский дом" Бузулукский район (Инв. № 31462). 2.Газопровод к жилым домам Тоцкого РТП (Инв. №30570). 3.Газопроводы низкого давления к жилым домам в с.Новоалександровка, Бузулукский район (Инв. № 31449). 4.Газопровод к жилым домам по ул. Восточной, переулок № 1, № 2, ул. Дорожной , Центральной ( Инв. № 31327). 5.Газопровод по ул. Первомайской в п. Искра (Инв. №31335). 6.Газоснабжение с.Сухоречка Бузулукского района (Инв. №30482). 7.Внутрипоселковые газовые сети низкого давления по ул. Степная, Комарова, Фурманова, Комсомольская. (Инв. № 31965) п. Володарский Первомайского района.</t>
  </si>
  <si>
    <t>Поставка сварочных материалов</t>
  </si>
  <si>
    <t>Поставка газовых поверочных смесей</t>
  </si>
  <si>
    <t>CH4 - воздух; CO - воздух</t>
  </si>
  <si>
    <t xml:space="preserve">Поставка комплектов системы питания от солнечной батареи </t>
  </si>
  <si>
    <t>Комплекты системы питания от солнечной батареи для шкафов ИНД-ТМ,Максимальная мощность: 30Вт, номинальное напряжение: 12В, высота подвеса: 3м, переменный угол наклона, снего-ветровая нагрузка: 2000 Па. Совместим с контроллерами Motorola MOSCAD-M.</t>
  </si>
  <si>
    <t>Выполнение работ по испытанию сварных соединений</t>
  </si>
  <si>
    <t>Поставка товаров хозяйственно-бытового назначения</t>
  </si>
  <si>
    <t>Тонер Sharp AR-270T/ LT
Девелопер AR-271LD/DV SHARP
Копи-картридж Xerox 101R00435 для WC 5222/5225/523
Копи-картридж Xerox (22K) 101R00432 для WC 5016/5020
Копи-картридж Xerox 013R00591 для WC 5325/5330/5335
Тонер-картридж Xerox 106R01277  для WC 5020 (2 тубы)
Тонер-картридж Xerox 006R01160 для WC 5325/5330/5335
Девелопер AR-205DV для Sharp
картридж HP C9373А для HP DesignJet T1200
Картридж для HP Color LaserJet CP2025 CC533А</t>
  </si>
  <si>
    <t>Втулки изолирующие Ду 10 Требуется сертификат соответствия в системе добровольной сертификации ГАЗСЕРТ; ТУ ЦЛ-УГС-01-79</t>
  </si>
  <si>
    <t>Баллон пропановый 5 л</t>
  </si>
  <si>
    <t>Баллон пропановый 50 л</t>
  </si>
  <si>
    <t>50.10</t>
  </si>
  <si>
    <t>Металлорукав РЗ-ЦХ Ду-20</t>
  </si>
  <si>
    <t xml:space="preserve">Металлорукав РЗ-ЦХ Ду-20 </t>
  </si>
  <si>
    <t>Плита газовая "Лада" 14.120-03 с крышкой белая</t>
  </si>
  <si>
    <t>метр</t>
  </si>
  <si>
    <t>Поставка газовых смесей</t>
  </si>
  <si>
    <t>Поставка арматуры трубопроводной. Краны шаровые БРОЕН</t>
  </si>
  <si>
    <t>Кран шаровый газовый стальной Ру 16 надземного исполнения фланцевое присоединение с КОФК.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ТУ 3712-009-12213528-00</t>
  </si>
  <si>
    <t>Поставка арматуры трубопроводной. Краны шаровые</t>
  </si>
  <si>
    <t>Кран шаровый газовый стальной Ру 16, 25 подземного исполнения и надземного исполнения.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ТУ 3712-009-12213528-00</t>
  </si>
  <si>
    <t>Кран шаровый газовый стальной Ру 16, 25 подземного исполнения  и Т-ключ.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ТУ 3712-009-12213528-00</t>
  </si>
  <si>
    <t>Кран шаровый газовый стальной Ду 25 Ру 16 присоединение фланцевое, в комплекте с крепежом и ответными фланцами. ГШК Ду 25, 50, 65,80,100 с КОФК Ру 16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ТУ 3712-009-12213528-00. Требуется сертификат ГАЗСЕРТ</t>
  </si>
  <si>
    <t>Кран шаровый газовый стальной Ду 50 Ру 16 Ру 25 присоединение фланцевое, в комплекте с крепежом и ответными фланцами. ГШК Ду 25 с КОФК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Требуется сертификат ГАЗСЕРТ</t>
  </si>
  <si>
    <t>Техническое перевооружение объектов: 1.Газоснабжение жилых домов с. Малая Ремезенка Тоцкого района (Инв. № 30526) ул. Центральная,93. 2.Газоснабжение жилых домов с. Малая Ремезенка Тоцкого района (Инв. №30526)  ул. Нахаловка. 3.Газопровод низкого давления п. Загорье Тоцкого района (Инв. № 30837) . 4.Газопровод высокого давления в 12 микр-не (Инв. № 30516) г. Бузулук . 5.Газопровод высокого давления от котельной ретранслятора до ШП по ул. Курская (Инв. №30952) г. Бузулук. 6.Газопровод высокого давления для газоснабжения микрорайона р.ц. Грачевка (Инв. № 30647) . 7.Газопровод  наружный к жилым домам по ул. Челюскинцев г.Бузулука (инв.  №30963).</t>
  </si>
  <si>
    <t>Техническое перевооружение объектов: 1.Газопровод высокого давления в п. Ручьевка (Инв. №31006)  Первомайский район. 2.Газопровод высокого давления к ШП в п.Красногвардеец (Инв. №30732) Бузулукский район. 3.Газоснабжение п. Партизанский (Инв. № 31514) Бузулукский район. 4.Газопровод высокого давления к котельной МТФ в колхозе им. "Ильича" (Инв. №30700) с. Н. Александровка Бузулукского района. 5.Газоснабжение жилых домов с.Жилинка Бузулукского района (Инв. № 31323) . 6.Газопровод к жилым домам в с. Тоцкое (Инв. № 31269). 7.Распределительный надземный и подземный газопровод по ул. Оренбургская, Володарского, Мельничная с. Тоцкое (Инв. № 30449).  8.Газопровод высокого давления с. Тоцкое от пер. Больничный до автокомбината (Инв. № 30212).</t>
  </si>
  <si>
    <t>Техническое перевооружение объектов: 1.Газопровод высокого давления до ГРП в с.Шапошниково (Инв. № 31031). 2.Газопровод колхоза им. Кирова  Тоцкого района (Инв. № 30475). 3.Подземный газопровод высокого давления от ГРП до ШРП № 3 в п. Уральский Первомайского района (Инв. №31044). 4.Внутрипоселковый газопровод высокого давления в с. Шапошниково Первомайского района (Инв. № 31028). 5.Внутрипоселковый газопровод высокого давления в с. Шапошниково Первомайского района (Инв. № 31028). 6.Внутрипоселковый газопровод высокого давления в с. Шапошниково Первомайского района (Инв. № 31028). 7.Внутрипоселковый газопровод высокого давления в с. Шапошниково Первомайского района (Инв. № 31028). 8.Подземный газопровод высокого давления от точки врезки до ГРПШ п.Пруды (Инв. №31009) Первомайский район.</t>
  </si>
  <si>
    <t>1. Техническое перевооружение объектов: 1.Газопровод высокого давления к лыжной базе, г. Кувандык  (инв. №060030035). 2.Газопровод высокого и низкого давления кооператив № 5 г. Кувандык  (Инв.№ 060030041). 3. Газопровод высокого давления  ул.Кирова ,Школьная до Южная, 2 (Инв.№ 060030022). 4. Газопровод высокого давления  от ул.Кирова до микрорайона Южный (Инв.№ 060030020). 5.Газопровод высокого и низкого давления колхоза "Рассвет" (с.Кабанкино,с.Николаевка,с. Биктимирово)  (Инв.№ 060030150).</t>
  </si>
  <si>
    <t>Техническое перевооружение объектов: 1.Газопровод Администрации Дубровинского сельского совета Шарлык (Инв. № 5901). 2.Газопровод подземный наружный от точки врезки до гаража административного здания районного центра Сакмара (Инв. №13788). 3. Газопровод калхоз им.Чапаева Тюльганский район (Инв. № 5847). 4.Газопровод АОЗТ "Красная Житница" Сакмарский район (Инв. № 5820). 5.Газопровод АО Родина Сакмарского района (Инв. № 5727). 6.Газопровод низкого давления от точки врезки до жилого дома ул.Курочкина, Заречная р.ц.Шарлык.  (Инв. № 15026).</t>
  </si>
  <si>
    <t>Системный блок Arbyte Tempo T4D3-H81: СИСТЕМНЫЙ КОМПЛЕКТ в составе:  - Системный блок Arbyte Tempo T4D3-H81:  
- Материнская плата M/b Gigabyte GA-H81M-D2V  iH81/LGA1150/PCIE16/2PCIE1/2DDR3/GLAN/RS232/mATX;    - Процессор CPU Intel Core i3-4130 3,4Ghz/3Mb/iHDG4400/D3-1600/LGA1150/OEM (54W);   - Система охлаждения Intel Original CPU Heatsink With Fan for i3/i5, S1155/S1150, 4 pin (Cu);   - Модуль памяти DIMM DDR3 4GB Kingston PC12800 (KVR16N11S8/4);  - Жесткий диск cерверный 500GB 3,5" WD5003ABYZ RE SATA3 64MB 7200 rpm;   - Корпус FL-911B-ATX-400PRS (4*5",2*3"ext,2*3"int) black 400W;   - Клавиатура Gembird KB-8300UM-BL-R keyboard black USB;   - Мышь и устройство ввода A4Tech OP-620D-U1 optical black mouse USB;   - Предустановленное программное обеспечение Диск восстановления Win Pro 8.1 x32/x64 Russian ORY OEI DVD;   - Операционная система -  WIN 8.1 PRO 64B/RUS DSP DVD 1PK (FQC-06930)
 - ИБП Back-UPS BC 650 VA / 390 Watts, 230V, Standby with (3)Schuko Battery Backup, (1) Schuko Surge Protection, Interface Port USB;
 - Монитор 24" Wide LCD LED monitor, 2ms(GtG), 250 cd/m2, MEGA DCR (static 1000:1), 170°/160°, D-sub, HDMI, Windows 8.1, EnergyStar 6.0, black red glossy;</t>
  </si>
  <si>
    <r>
      <t>СИСТЕМНЫЙ КОМПЛЕКТ Arbyte Alkazar R2D55 G2 в составе:   - Расширенное серв. обслуж.(ASP) ASP1 ST Alkazar 8x5x24;   - Серверная платформа RS720-X7/RS8 (2 Xeon, 12DIMM, 6xSATA, 8xHDD, (1+1) PSU, iKVM, 2U);   - Процессор (серверный) CPU E5-2640V2 Intel 8-core Xeon 2.00GHz-15MB/7.2 S2011 OEM (95W) - 2 шт.;   - Модуль памяти (серверный) DIMM DDR3 8GB Samsung PC12800 ECC reg (M393B1G70QH0-CK0) 1.5V - 4 шт.;   - Жесткий диск cерверный 1TB 3,5" Seagate ST1000NM0033 Constellation ES.3 SATA3 128MB 7200 rpm;   - Сборочный аксессуар Кабель сетевой 1,8 метра (10А) - 2 шт;   - Расширенное сервисное обслуживание ASP2_ST,</t>
    </r>
    <r>
      <rPr>
        <sz val="8"/>
        <color rgb="FFFF0000"/>
        <rFont val="Arial"/>
        <family val="2"/>
        <charset val="204"/>
      </rPr>
      <t xml:space="preserve"> </t>
    </r>
    <r>
      <rPr>
        <sz val="8"/>
        <rFont val="Arial"/>
        <family val="2"/>
        <charset val="204"/>
      </rPr>
      <t>Windows Server Std 2012 OEM</t>
    </r>
  </si>
  <si>
    <t>МФУ WorkCentre 5330 Копир-принтер- цветной сканер в e-mail с тумбой</t>
  </si>
  <si>
    <t>Счетчик газа NPM - G - 4</t>
  </si>
  <si>
    <t xml:space="preserve">«Газопровод 1-й микрорайон (от д. №2 до №19б) (инв. № 4153) Перемычка между 1-м и 2-м микрорайоном по адресу:Оренбургская обл., г. Бугуруслан.» 
Проектом предусмотрено строительство перемычки, соединяющей газопроводы низкого давления 1-ого и 2-ого микрорайонов г. Бугуруслан от д. №1 до д. №1, с пересечением Баймаковского шоссе. Точка подключения №1 определена в существующий газопровод « 1-й микрорайон (от д. №2 до №19б)» Ø 159, точка подключения №2 определена в существующий газопровод « Газопровод 2-ой микрорайон (от поворота к ж/д №29 до ж/д №21-22, к ж/д № 25)», Ø 219.Протяженность перемычкигазопровода низкого давления – 97,0 п.м.
</t>
  </si>
  <si>
    <t xml:space="preserve">Размещение информации </t>
  </si>
  <si>
    <t>876</t>
  </si>
  <si>
    <t>подходят к газовым котлам Электролюкс</t>
  </si>
  <si>
    <t>Обязательное страхование гражданской ответственности владельцев транспортных средств ОАО "Газпром газораспределение Оренбург" (ОСАГО)</t>
  </si>
  <si>
    <t>51.80</t>
  </si>
  <si>
    <t>Инженерная система Seiko LP-1030 MF2 (2 рулона) с функцией печати, ч/б и цветного сканирования (u00122849800) + Выходной лоток Seiko LP-1030 (JCSIETR3) + Тонер-картридж LP-761 для LP 2050MF/1030MF Seiko (уп*2) (ресурс 1 600 метров) (30790-0034-01)</t>
  </si>
  <si>
    <t>Поставка ручного инструмента</t>
  </si>
  <si>
    <t>Втулки изолирующие Ду 10, 12, 14, 16</t>
  </si>
  <si>
    <t>31.06.2015</t>
  </si>
  <si>
    <t xml:space="preserve">Полеамидная изолирующая втулка (Полеамид 6) Д 12,14,16   Требуется сертификат соответствия в системе добровольной сертификации ГАЗСЕРТ; ТУ ЦЛ-УГС-01-79  </t>
  </si>
  <si>
    <t>Поставка столбиков опознавательных</t>
  </si>
  <si>
    <t>Столбик опознавательный СОГ H1.8м ДУ83мм,Столбик опознавательный СОГ H2.5м ДУ108мм,  для обозначения подземного ГП</t>
  </si>
  <si>
    <t>Поставка товаров по номенклатурной группе: Транспортные средства и строительно-дорожная техника (ГСМ и жидкости)</t>
  </si>
  <si>
    <t>ТР ТС 019/2011
ГОСТ 27575-87
ГОСТ Р 12.4.236-2011</t>
  </si>
  <si>
    <t>Смесь газовая поверочная ПГС-ГСО СН4-воздух, СО-воздух баллон 4л</t>
  </si>
  <si>
    <t>Поставка Газов и жидкостей технических</t>
  </si>
  <si>
    <t xml:space="preserve">Жидкость промывочная ЕРП-1 (канистра 20 л) </t>
  </si>
  <si>
    <t xml:space="preserve">Медносульфатный электрод сравнения </t>
  </si>
  <si>
    <t>Для труб диаметром 159-168, 425, 273, 377, 219</t>
  </si>
  <si>
    <t>Газоанализатор</t>
  </si>
  <si>
    <t>Поставка офисной мебели</t>
  </si>
  <si>
    <t>ТР ТС 017/2011
ГОСТ 31408-2009</t>
  </si>
  <si>
    <t>Поверочные смеси СО – воздух 11,6 млн-1, СО – воздух 20,5 млн -1 , СО – воздух 103,5 млн -1, СО – воздух 64,3 млн -1,  СН4 –метан- 0,28 %, СН4 –метан- 0,75 %  ТУ 6-16-2956-92; ГСО 3904-87.</t>
  </si>
  <si>
    <t xml:space="preserve">Лента сигнальная ЛСГ 200 логотип Опасно Газ ТУ 2245-002-21696750-2002, СТ ТОО 41021646-37-2008, ГОСТ Р 12.4.026-2001 в роликах по 250 погонных метра </t>
  </si>
  <si>
    <t>Номинальное напряжение тестируемых аккумуляторов, В - 12. Диапазон напряжений АКБ, обеспечивающий возможность оценки его технического состояния, В - 12,6 – 13,9. Диапазон остаточной емкости АКБ, обеспечивающий возможность оценки его технического состояния , Ач - 1,0 – 120. 
Длительность подготовки тестера к выдаче показаний, сек, не более - 15. Длина измерительных проводов, м - 0,35. Габаритные размеры корпуса тестера, мм 210х110х41. Масса, кг, не более НЕТТО (БРУТТО) - 0,5 (0,6).
SKAT UTTV устройство тестирования, восстановления и зарада АКБ</t>
  </si>
  <si>
    <t>Адгезиметры, газоанализаторы, денситометр, индикатор ИСЭИС, секундомеры, толщиномеры, шаблон сварщика.</t>
  </si>
  <si>
    <t>ТУ 8572-010-73339504-2013</t>
  </si>
  <si>
    <t>Оказание услуг по техническому обслуживанию систем кондиционирования воздуха (по адресу: г. Оренбург, ул. Краснознаменная, 39)</t>
  </si>
  <si>
    <t xml:space="preserve">Счетчик газа  Гранд 4ТК </t>
  </si>
  <si>
    <t xml:space="preserve">Счетчик газа G 4 ОМЕГА </t>
  </si>
  <si>
    <t>Пункт редуцирования газа шкафной без узла учета, с одной рабочей и одной резервной линиями редуцирования. Характеристики согласно технического задания.</t>
  </si>
  <si>
    <t xml:space="preserve">51.47.2 </t>
  </si>
  <si>
    <t xml:space="preserve">Поставка товаров по номенклатурной группе: Канцтовары </t>
  </si>
  <si>
    <t>Поставка канцтоваров</t>
  </si>
  <si>
    <t>Обеспечение поставки материалов (Канцтовары (Согласно Спецификации))</t>
  </si>
  <si>
    <t>Счетчика газа ВК - G4 левый, правый (Эльстр)</t>
  </si>
  <si>
    <t>Счетчик газа BK - G4, правый (Эльстр)</t>
  </si>
  <si>
    <t xml:space="preserve">Счетчики газа СГМН-1М и 1М1 (250 мм) </t>
  </si>
  <si>
    <t>Счетчик газа двухкамерный СГМН-1-G6 (левый) 250мм</t>
  </si>
  <si>
    <t>Услуги по обучению специалистов по программе, по проживанию и конференц-услуги</t>
  </si>
  <si>
    <t>Оказание услуг по обучению специалистов по программе</t>
  </si>
  <si>
    <t xml:space="preserve">ТР ТС 019/2011
ГОСТ 12.4.137-84
ГОСТ 28507-90
ГОСТ Р 12.4.187-97
</t>
  </si>
  <si>
    <t>Счетчики газа СГБ G 4-1 Левые и Правый Сигнал</t>
  </si>
  <si>
    <t>Газопровод совхоза   Новокиевский  (инв №04001151) с. Новониколаевка / Замена ГРП № 11  с рег. давл. РДБК-1П-100 ,РДБК-1-50, на ШРП с рег. давл. РДК-50/30Н / Экспертиза промышленной безопасности документации на техническое перевооружение ОПО; Газопровод высокого давления с. Дружба-КР.Маякское  Соль-Илецкого р-на  (инв. № 1130004) / Замена ШРП №104 на УГРШ-50Н-2ДМ-В / Экспертиза промышленной безопасности документации на техническое перевооружение ОПО; Газопровод высокого и низкого давления  Дубиновский ЗЖБИ (Инв.№ 060030130) / Разработка ПСД на техническое перевооружение объекта. Замена ШРП № 142  с рег. давл. РДНК-400 на УГРШ 50 / Экспертиза промышленной безопасности документации на техническое перевооружение ОПО; Газопровод высокого давления  от АРГС до ЮУКЗ (Инв.№ 060030036) / Разработка ПСД на техническое перевооружение объекта. Замена ШРП № 15  с рег. давл. РДНК-400 на УГРШ 50 / Экспертиза промышленной безопасности документации на техническое перевооружение ОПО; Газопровод высокого давления   АО "Долина " (Инв.№ 060030047) / Разработка ПСД на техническое перевооружение объекта. Замена ШРП № 54  с рег. давл. РДНК-400 на УГРШ 50  / Экспертиза промышленной безопасности документации на техническое перевооружение ОПО; "Газопровод АО "Тюльганское" с.Нововасильевка".  (Инв. № 5823)/ Разработка ПСД на техническое перевооружение объекта. Замена ШРП № 29  с рег. давл. РДНК-1000 на ШРП с рег. давл. РДП-50 и вынос его с территории частного домовладельца в  с.Н.Васильевка Тюльганского района/ Экспертиза промышленной безопасности документации на техническое перевооружение ОПО; Межпоселковый газопровод высокого давления к с.Михайловка Соль-Илецкого района (инв. №1130003) / Замена ПРГ №108 с. Михайловка (10,96г.) низкого давления на УГРШ-50Н-2ДМ-В / Экспертиза промышленной безопасности документации на техническое перевооружение ОПО</t>
  </si>
  <si>
    <t>1. «Газопровод к объекту: котельные ООО «Парма-ТЭК» г. Бузулук, ул. Домашкинская, 1, кадастровый номер земельного участка 56:38:01020011:1»
Проектом предусмотрено прокладка подземного газопровода-ввода высокого давления второй категории. Точка подключения определена от существующего надземного газопровода высокого давления второй категории Дн 159х4,5 мм. Газопровод прокладывается от точки подключения до ранее запроектированного ГРПШ-05-2У1. Общая протяженность газопровода  – 30,64 м.
2. «Газопровод к объекту: котельная для зданий ООО «ТМК Нефтегазсервис-Бузулук» г. Бузулук, ул. Техническая, 6.»
Проектом предусмотрено прокладка подземного газопровода-ввода высокого давления второй категории и установку отдельно стоящего шкафного газорегуляторного пункта ГРПШ.Venio.С.6.Р.Нх. Точка подключения определена от существующего подземного газопровода высокого давления второй категории Дн 530 мм. Общая протяженность газопровода  – 25,05 м.</t>
  </si>
  <si>
    <t>подходят к газовым плитам Гефест</t>
  </si>
  <si>
    <t>шт.</t>
  </si>
  <si>
    <t>Поставка электронно-вычислительного оборудования и оргтехники</t>
  </si>
  <si>
    <t>Извещатель пожарный, извещатель охранный</t>
  </si>
  <si>
    <t>Поставка товаров по номенклатурной группе: охранно-пожарной системы</t>
  </si>
  <si>
    <t>Источник вторичного питания, батарея аккумуляторная</t>
  </si>
  <si>
    <t>Модуль бесперебойного питания;
Барьер искрозащиты;
Контроллер заряда солнечных батарей.</t>
  </si>
  <si>
    <t>3319020</t>
  </si>
  <si>
    <t>3319240</t>
  </si>
  <si>
    <t>3222182</t>
  </si>
  <si>
    <t>51.64.2</t>
  </si>
  <si>
    <t xml:space="preserve">Поставка продукции: системы телеметрии и телемеханики </t>
  </si>
  <si>
    <t>Датчик конечных положений, Термопреобразователь, Датчик избыточного давления, Датчик конечного положения, Измеритель- регулятор температуры</t>
  </si>
  <si>
    <t>Силовой удлинитель на катушке, Электроконтакт УХз16-003</t>
  </si>
  <si>
    <t>796</t>
  </si>
  <si>
    <t>Информационное обслуживание программы "Гранд-Смета"</t>
  </si>
  <si>
    <t>Оказание информационно-вычислительных услуг</t>
  </si>
  <si>
    <t>Оповещатель звуковой, Прибор приемно-контрольный охранно- пожарный,
Контроллер двухпроводной линии связи,
Пульт контроля и управления,
Блок индикации с клавиатурой,
Расширитель адресный,
Кабель КВК-В-2 2х0.75,
Камера видеонаблюдения</t>
  </si>
  <si>
    <t>Капитальный ремонт: г. Бугуруслан,  ул. Белинского, 55.  Ремонт помещения в здании гаража и мех. мастерских (литер В 9, 10)  инв. № 00678  под службу  «Единое окно» .
 Ремонт помещения   административного здания, включающий общестроительные, отделочные работы, электромонтажные работы.</t>
  </si>
  <si>
    <t>Капитальный ремонт: г. Гай, Контора газового хозяйства (инв №04001507). Ремонт помещения административного здания, включающий общестроительные, отделочные работы, электромонтажные работы, сантехнические работы</t>
  </si>
  <si>
    <t>подходят к газовым котлам  Ферроли, Кореа Стар</t>
  </si>
  <si>
    <t>Поставка товаров по номенклатурной группе: Инструменты</t>
  </si>
  <si>
    <t>Поставка инструментов</t>
  </si>
  <si>
    <t>Инструменты ручные (Согласно спецификации)</t>
  </si>
  <si>
    <t>Техническое перевооружение объектов: 1. Газопровод высокого и низкого давления кооператив № 5 г. Кувандык  (Инв.№ 060030041). 2. Газопровод высокого давления  от ул.Кирова до микрорайона Южный (Инв.№ 060030020) 3. Газопровод высокого и низкого давления колхоза "Рассвет" (с.Кабанкино,с.Николаевка,с. Биктимирово)  (Инв.№ 060030150) 4. Межпоселковый газопровод высокого давления к с.Дружба колхоза "прогресс" Соль-Илецкого района (инв. №1130005) 5. Газопровод высокого и низкого давления в микрорайоне Степного поселка (инв.№ 11006) 6. Газопровод  по  Степному поселку (инв.№ 30337) 7. Газоснабжение ЖСТ "Весеннее"Оренбургского  района (инв.№ 30661)</t>
  </si>
  <si>
    <t xml:space="preserve">Газопровод к объекту: Механизированный склад для хранения зерна вместимость 52,0 тыс. тонн на территории ООО «Тоцкая хлебная база» Тоцкий р-он., Кирсановка с., Заводская ул., 6.
Газопровод высокого давления 0,6 МПа из ПЭ труб , установка ГРПШ с двумя основными и резервными линиями редуцирования. Точка подключения – от существующего подземного межпоселкового газопровода высокого давления 2 категории от ГРС с. Тоцкое, «Газопровод высокого давления к АБЗ Тоцкого ДРСУ» Арх.№ 2138, Дн= 114 мм, Нгл= -1,1 м. Глубина заложения трубопровода (до верхатрубы) – 1,1-2,0 м. Протяженность трассы 0,3 км.
</t>
  </si>
  <si>
    <t>Детали соединительные (Согласно спецификации)</t>
  </si>
  <si>
    <t>Техническое перевооружение объекта: 1.Газопровод высокого давления к ШП в п.Красногвардеец (Инв. №30732) Бузулукский район. 3.Газоснабжение п. Партизанский (Инв. № 31514) Бузулукский район. 4.Газопровод высокого давления к котельной МТФ в колхозе им. "Ильича" (Инв. №30700) с. Н. Александровка Бузулукского района. 5.Газоснабжение жилых домов с.Жилинка Бузулукского района (Инв. № 31323) 6. Газопровод высокого давления в 12 микр-не (Инв. № 30516) г. Бузулук . 7.Газопровод высокого давления от котельной ретранслятора до ШП по ул. Курская (Инв. №30952) г. Бузулук. 6.Газопровод высокого давления для газоснабжения микрорайона р.ц. Грачевка (Инв. № 30647) . 8.Газопровод  наружный к жилым домам по ул. Челюскинцев г.Бузулука (инв.  №30963).</t>
  </si>
  <si>
    <t>Бузулук,Бузулукский р-н, р.ц Грачевка</t>
  </si>
  <si>
    <t>53412, 53215,53212</t>
  </si>
  <si>
    <t>Техническое перевооружение объекта: 1.Газопровод высокого давления до ГРП в с.Шапошниково (Инв. № 31031). 2.Газопровод высокого давления в п. Ручьевка (Инв. №31006)  3.Подземный газопровод высокого давления от ГРП до ШРП № 3 в п. Уральский Первомайского района (Инв. №31044). 4.Внутрипоселковый газопровод высокого давления в с. Шапошниково Первомайского района (Инв. № 31028). 5.Внутрипоселковый газопровод высокого давления в с. Шапошниково Первомайского района (Инв. № 31028). 6.Внутрипоселковый газопровод высокого давления в с. Шапошниково Первомайского района (Инв. № 31028). 7.Внутрипоселковый газопровод высокого давления в с. Шапошниково Первомайского района (Инв. № 31028). 8.Подземный газопровод высокого давления от точки врезки до ГРПШ п.Пруды (Инв. №31009) Первомайский район.</t>
  </si>
  <si>
    <t>53401, 53234</t>
  </si>
  <si>
    <t>Оренбург,Оренбургский район</t>
  </si>
  <si>
    <t>Техническое перевооружение объекта: 1.Газопровод от ГРП до жилого дома Бригадирской ПЧ-21 на 1506 км. х.Степановский.  (Инв. № 15391), 2. Газопровод от ГРП до жилого дома Бригадирской ПЧ-21 на 1506 км. х.Степановский.  (Инв. № 15391) 3. Газопровод АО Бродецкое Оренбургского раона (Инв. № 5839). 4.Газопровод высокого давления в с. Краснохолм колхоза им. Чкалова Дзержинского района  (Инв. № 13814) 5. Газопровод Бердянка, Паника, Пугачевское (Инв. № 5781) 6. Газопровод низкого давления к жилому дому ул.Южная д.8 п.Ю.Урал.  (Инв. № 14586) 7. Газопровод с.Приютово Оренбургского района  (Инв. № 5780) 8.  Газопровод от ГСГО до жилого дома ул.Дзержинского (мех.лесхоз) с.Краснохолм (Инв. № 15254). 9.Газоснабжение с. 9 Января  (Инв. № 15277) 10. Газоснабжение с.Нижняя Павловка (Инв. № 15292)</t>
  </si>
  <si>
    <t>Счетчик СЕ 101R 5 145 M6 1ф 5-60А 1 класс точн. Мех.экран DIN-рейка Энергомера,</t>
  </si>
  <si>
    <t xml:space="preserve">Газопровод с. Сакмара (Инв. № 5595)/"Разработка ПСД на техническое перевооружение объекта.  Замена участка стального надземного газопровода  низкого давления на полиэтиленовый в месте перехода газопровода через автодорогу в с. Сакмара (ул.Торговая - пер. Школьный) Замена стального газопровода Д57 L-20м. , на полиэтиленовый Д63мм. L- 20м/ Экспертиза промышленной безопасности документации на техническое перевооружение ОПО </t>
  </si>
  <si>
    <t>Газопровод Администрации Степановского сельсовета Переволоцкий район (Инв. № 5890) /Разработка ПСД на техническое перевооружение объекта. Устройство газопровода -лупинга полиэтилен  Д160  L-29м. / Экспертиза промышленной безопасности документации на техническое перевооружение ОПО</t>
  </si>
  <si>
    <t xml:space="preserve">Проведение негосударственной экспертизы проектной документации и результатов инженерных изысканий. Объект: строительство газопровода к жилым домам по ул. Днепровской дивизии, Мира, Победы в городе Сорочинске Оренбургской обл. </t>
  </si>
  <si>
    <t>Поставка отключающих устройств</t>
  </si>
  <si>
    <t>Отключающие устройства Ду 15, Ду 20</t>
  </si>
  <si>
    <t xml:space="preserve">Комплект </t>
  </si>
  <si>
    <t>Кувандык, Оренбург, Медногорск,Акбулакский р-н, Оренбургский р-н,Гайский р-н</t>
  </si>
  <si>
    <t>53414,53401,53415,53205,53234,53214</t>
  </si>
  <si>
    <t xml:space="preserve"> Техническое перевооружение объектов: 1. Газопровод высокого давления к лыжной базе, г. Кувандык  (инв. №060030035). 2. Газопровод высокого и низкого давления к жилым домам по ул.1 Мая, Лобовская, Орская, Абдулинская  в  г.Оренбург (инв.№ 30532) 3. Газопровод высокого давления  к  ГСГО-1 п.Ростоши-II Ленинского  района г.Оренбурга (инв.№ 30622) 4. Газопровод высокого давления  ул.Кирова ,Школьная до Южная, 2 (Инв.№ 060030022) 5.Подземный газопровод низкого давления с. Федоровка Акбулакского района" (инв. №1130065) 6. Газоснабжение с.Никольское (Инв. № 15293) 7. Газопровод совхоза Воронежский (инв №04001149) с. Лылово</t>
  </si>
  <si>
    <t>Акбулакский район</t>
  </si>
  <si>
    <t xml:space="preserve">«Внутрипоселковый газопровод в п.Бикмурзино Акбулакского района»
Строительство газопровода низкого давления в подземном исполнении. Для производства строительно-монтажных работ используются полиэтиленовые трубы SDR11 ГАЗ ПЭ80 Ду110 мм, Ду63 мм, Ду32 мм по ГОСТ 18599-2001 общей протяженностью газопровода 1,8 км. 
</t>
  </si>
  <si>
    <t xml:space="preserve">«Внутрипоселковый газопровод в п.Кужунтай Акбулакского района»
Строительство газопровода низкого давления в подземном исполнении. Для производства строительно-монтажных работ используются полиэтиленовые трубы SDR11 ГАЗ ПЭ80 Ду110 мм, Ду63 мм, Ду32 мм по ГОСТ 18599-2001 общей протяженностью газопровода 1,5 км. </t>
  </si>
  <si>
    <t>Поставка баллонов ацетиленовых</t>
  </si>
  <si>
    <t xml:space="preserve">Ацетиленовый баллон  ГОСТ 5948-51 изготавливается из бесшовных труб с толщиной стенки 8 мм. Вес баллона емкостью 40л.составляет 65 кг. Баллон ацетиленовый емкостью 40 литров, предназначен для хранения и транспортировки ацетилена. Баллон для ацетилена комплектуется ацетиленовым вентилем, кольцом горловины, предохранительным металлическим колпаком, опорным башмаком,корпус ацетиленового баллона окрашивается эмалевой краской белого цвета. В месте перехода цилиндрической части баллона в сферическую выбиты следующие данные: Знак завода изготовителя и номер баллона; дата изготовления баллона ; емкость баллона в литрах; рабочее и пробное давление в кг/см2;вес тары(вес корпуса баллона с башмаком и вентилем, пористой массой и ацетиленом);год и месяц проведенной проверки пористой массы ,клеймо наполнительной станции и клеймо "ПМ" </t>
  </si>
  <si>
    <t>Газовая смеси ГСО ПГС 4264-88: CO(13,3-125,5ppm) Воздух(ост.) в баллоне алюм. 5л (LUX) Вентиль КВ-1П; Газовая смесь ГСО ПГС 3904-87: СН4(0,25%-1,4%) Воздух(ост.) в баллоне сталь 8л Вентиль КВ-1П</t>
  </si>
  <si>
    <t>Газовые смеси (Согласно спецификации)</t>
  </si>
  <si>
    <t xml:space="preserve">Трубы медные ДКРНМ 10*1 М2, 12*1 М2, 14*1 М2, 16*1 М2, 8*1 М2, Припой ПОС 40, Припой ПМФ- 9 </t>
  </si>
  <si>
    <t>Поставка труб медных</t>
  </si>
  <si>
    <t xml:space="preserve"> Припой ПОС 40, Припой ПМФ- 9 </t>
  </si>
  <si>
    <t>Аппарат высокого давления</t>
  </si>
  <si>
    <t>Техническое перевооружение объекта: 1.Газопровод  по  Степному поселку (инв.№ 30337) 2. Газопровод высокого и низкого давления в микрорайоне Степного поселка (инв.№ 11006)</t>
  </si>
  <si>
    <t>Соль-Илецкий р-н, Акбулакский р-н</t>
  </si>
  <si>
    <t>53244 ,             53205</t>
  </si>
  <si>
    <t>Техническое перевооружение объектов: 1. Газопровод высокого давления с. Дружба-КР.Маякское  Соль-Илецкого р-на  (инв. № 1130004), 2. Межпоселковый газопровод высокого давления к с.Дружба колхоза "прогресс" Соль-Илецкого района (инв. №1130005) 3. Межпоселковый газопровод высокого давления к с.Михайловка Соль-Илецкого района (инв. №1130003) 4. Подземный газопровод низкого давления с. Федоровка Акбулакского района" (инв. №1130065)</t>
  </si>
  <si>
    <t>Техническое перевооружение объекта: 1. Газопровод низкого давления к жиллым домам в пос. Ростоши совхоза "Овощевод" (инв.№ 08042423)/Техническое перевооружение. Перекладка участка стального г/п Д89мм, L=573м, на подземный Д110 мм, надземный Д114 мм</t>
  </si>
  <si>
    <t>Техническое перевооружение объекта: 1. Подземный/надземный межпоселковый газопровод высокого давления (1,2мПа) с.Новоуспеновка-с.Шкуновка (инв.№1130082) Акбулакского района / Перекладка участка газопровода через овраг способом наклонно- направленного бурения, СТ Д 159, L-98,9 м</t>
  </si>
  <si>
    <t xml:space="preserve">Акбулакский р-н </t>
  </si>
  <si>
    <t>53414,          53641444</t>
  </si>
  <si>
    <t>Кувандык, Саракташский</t>
  </si>
  <si>
    <t>Техническое перевооружение объектов: 1. Газопровод низкого давления ул. Телеграфная г.Кувандык (инв.№060030245) 2. Газопровод низкого давления наружный кооператива №29 ул. Революционная (инв.№060030051) 3. Наружный газопровод кооператива №3 г.Кувандык (инв.№060030050) 4. Газопровод низкого давления квартала№87 (инв.№060030392) 5. Газопровод низкого давления квартала №122 (инв.№060030093)</t>
  </si>
  <si>
    <t>Техническое перевооружение объекта: 1. Газопровод Администрации Дубровинского сельского совета Шарлык (Инв. № 5901). 2.Газопровод низкого давления от точки врезки до жилого дома ул.Курочкина, Заречная р.ц.Шарлык.  (Инв. № 15026). 3. Газопровод калхоз им.Чапаева Тюльганский район (Инв. № 5847). 4. Газоснабжение автовокзала в с. Илек Илекского района (Инв. № 5904). 5. Газопровод АО "Колос" с.  Рассыпное Илекский район (Инв. № 5797) 6. Газопровод АО "Тюльганское" с.Нововасильевка".  (Инв. № 5823) 7. Газоснабжение с.Никольское (Инв. № 15293)</t>
  </si>
  <si>
    <t xml:space="preserve">Шарлыкский,Шарлык,Илекский,Тюльганский,Оренбургский р-н </t>
  </si>
  <si>
    <t>53256,53256846,5321953253,53234</t>
  </si>
  <si>
    <t>Техническое перевооружение объектов: 1. Газопровод высокого и низкого давления в земле и по опорам с.Камышовка, с.Черноозерка (Инв. № 5807). 2.Газопровод высокого и низкого давления в земле и по опорам с.Камышовка, с.Черноозерка (Инв. № 5807). 3.Газопровод высокого и низкого давления в земле и по опорам с.Камышовка, с.Черноозерка  (Инв. № 5807). 4.Газопровод высокого и низкого давления в с.Кариновка колхоза им."Кирова" Переволоцкого района (Инв. № 5809). 5. Газопровод высокого и низкого давления от врезки в существующий газопровод до котельной Переволоцкого Маслосырзавода (Инв. № 5719) 6. Межпоселковый газопровод высокого давления с. Родничный Дол- Краснополье-Рычковка  АО "Сыртинское" Переволоцкого района (Инв. № 5743). 7.Межпоселковый газопровод высокого давления с. Родничный Дол- Краснополье-Рычковка  АО "Сыртинское" Переволоцкого района (Инв. № 5743)</t>
  </si>
  <si>
    <t>Техническое перевооружение объектов: 1. Газопровод высокого и низкого давления в с.Сакмара Сакмарского района (Инв. № 5572). 2.Газопровод АОЗТ "Красная Житница" Сакмарский район (Инв. № 5820) 3.Газопровод АОЗТ "Красная Житница" Сакмарский район (Инв. № 5820). 4. Газопровод АО Родина Сакмарского района (Инв. № 5727). 5. Газопровод АО Родина Сакмарского района (Инв. № 5727). 6. Газопровод АО "Карла Маркса" Сакмарский рн (Инв. № 5812) 7. Газопровод подземный наружный от точки врезки до гаража административного здания районного центра Сакмара (Инв. №13788).</t>
  </si>
  <si>
    <t>Оказание услуг по техническому обслуживанию и ремонту электронно-вычислительного оборудования и оргтехники</t>
  </si>
  <si>
    <t>Техническое перевооружение объектов: 1. Газопровод высокого давления с.Перовка-с.Сараманай к котельной в совхоз "Кутузовский" Шарлыкского района (инв.№5681)</t>
  </si>
  <si>
    <t xml:space="preserve">Техническое перевооружение объектов: 1. Газопровод высокого давления от газопровода на с.Алексеевка до ГРП с.Дмитриевка Бугурусланский район (инв.№01505в) 2.Газопровод высокого давления от существующего газопровода до жилого дома газовиков у п.Веригино до ГРП с.Лукинка (инв.№01512). 3. Газопровод высокого давления от существующего газопровода на завод "Радиатор" до ответвления на свиноводческий комплекс с.Баймаково (инв.№001409). 4.Газопровод высокого давления от существующего газопровода высокого давления идущего на с.Кирюшкино до с.Муравейник (инв.№01510а). 5. Газопровод от газопровода высокого давления ГРП №1 с.Кряжлы - Сергушкино до ГРП №2 с.Кряжлы Северного района (инв№06282).  6. Газопровод высокого давления ответвление на с.Ново Борискино Северного района (инв№01052в) 7. Газопровод от существующего газопровода высокого давления "1-ая Газовая-Тарханы" до ГРП с. Кутлуево Асекеевского района (инв№04665) </t>
  </si>
  <si>
    <t>53408,53243,53207</t>
  </si>
  <si>
    <t>Бугурусланскийский,Северный,Асекеевский</t>
  </si>
  <si>
    <t>53408,53243,53207,53238</t>
  </si>
  <si>
    <t>Бугурусланскийский,Северный,Асекеевский,Пономаревский</t>
  </si>
  <si>
    <t>Техническое перевооружение объектов: 1. Газопровод высокого давления от с.Самаркино до с.Мочегай Асекеевского района (инв.№001488) 2. Газопровод от газопровода в/д "Аксаково-Красноярка до с. Б.Алпаево Бугурусланского р-на (инв. № 01503а) 3. Газопровод от с.Юдинка до с.Мокродол  Асекеевского района (инв.№04645) 4.Газопровод низкого давления, газопроводы вводы к жилым домам с. Михайловка, ул. Плодовая (инв.№020004276). 5.Газопровод по с. Воздвиженка Пономаревского района (инв №3084). 6.Газопровод по с.Воздвиженка Пономаревского района (инв №3084). 7. Газопровод по с.Воздвиженка Пономаревского района (инв №3084) 8. Газопровод среднего давления по ул. Гагарина (от места врезки до РДНК) с. Пономаревка (инв. №3073). 9. Газопровод от газопровода Алексеевка-Дмитриевка до с.Ключевка (от ГРП с. Турхановка) Бугурусланского района (инв.№001433).</t>
  </si>
  <si>
    <t>Работы кадастровые по установлению охранной зоны и межеванию земельных участков, занятых наземным оборудованием газопроводов</t>
  </si>
  <si>
    <t>70.32.3</t>
  </si>
  <si>
    <t>Строительство газопровода к жилым домам по улицам Днепровской дивизии, Мира, Победы в городе Сорочинске Оренбургской области.</t>
  </si>
  <si>
    <t>Строительство межпоселкового газопровода к с. Подгорное Кувандыкского района</t>
  </si>
  <si>
    <t>Строительство газопровода к новым жилым домам по ул. Солнечная в п. Ириклинский Гайского района.</t>
  </si>
  <si>
    <t>Переволоцкий, Александровский, Оренбургский</t>
  </si>
  <si>
    <t>53237,53206,53234</t>
  </si>
  <si>
    <t>Техническое перевооружение объектов: 1. Газопровод Администрации Степановского сельсовета Переволоцкий район (Инв. № 5890) 2. Газопровод низкого давления с.Добринка АКЭС (Инв. № 14885) 3. Газопровод с. Сакмара (Инв. № 5595) 4.  Газопровод с. Сакмара (Инв. № 5609) 5. Газопровод Переволоцкая КЭС п. Переволоцкий, ул. Восточная (инв.№ 5935)</t>
  </si>
  <si>
    <t xml:space="preserve">1. Газопровод в с. Козловка Тюльганского района 2. Газопровод пос.Степной ул.Доставолова, ул.Булатова, ул.М.Конева (новая застройка) г.Орска 3. Газопровод к п.Бикмурзино Акбулакский район 4. Газопровод к п.Кужунтай Акбулакский район </t>
  </si>
  <si>
    <t>Тюльганский,Орск,Акбулакский</t>
  </si>
  <si>
    <t>53253,53423,53205</t>
  </si>
  <si>
    <t>Круг отрезной по металлу D180хS2,0хd22, Круг шлифовальный ПП D180хS6хd22мм, Круг отрезной 14 А D115хS2.5хd22мм, Круг зачистной 230х6х22</t>
  </si>
  <si>
    <t>Фургон ГАЗ 2705</t>
  </si>
  <si>
    <t>Микроавтобус ГАЗ 32213</t>
  </si>
  <si>
    <t>Микроавтобус Газель NEXT А64R42 18 мест,дв.2.8 л 120 л.с.турбодизель,МКПП5,ГУР</t>
  </si>
  <si>
    <t>Фургон ГАЗ 2752-264 7 мест,дв.УМЗ-4216 2.89 л 106.8 л.с.бензин,МКПП5,4х2</t>
  </si>
  <si>
    <t>Фургон ГАЗ 27527-265 7 мест,дв.УМЗ-4216 2.89 л 106.8 л.с.бензин,МКПП5,4х4,ГУР</t>
  </si>
  <si>
    <t>Автомобиль средне-малотоннажный грузовой до 3.5 тн ГАЗ 3302-244 кабина 3 места,дв.УМЗ-4216 2.89 л 106.8 л.с.бензин,МКПП5,4х2,ГУР</t>
  </si>
  <si>
    <t>Автомобиль средне-малотоннажный грузовой до 3.5 тн Газель-NEXT A21R22 бортовой тентованный,дв.Cummins 2.8л 120л.с.дизель,МКПП5,4х2</t>
  </si>
  <si>
    <t>Автомобиль средне-малотоннажный грузовой до 3.5 тн ГАЗ-330202-244 кабина 3 места,дв.УМЗ-4216 2.89 л 106.8 л.с.бензин,МКПП5,4х2</t>
  </si>
  <si>
    <t>Автомобиль средне-малотоннажный грузовой до 3.5 тн ГАЗ 330232-244 6 мест,дв.УМЗ-42164 106.8 л.с.бензин,МКПП5,4х2</t>
  </si>
  <si>
    <t>Микроавтобус ГАЗ 3221-244 8 мест,дв.УМЗ-4216 2.89 л 106.8 л.с.бензин,МКПП5,4х2,ГУР</t>
  </si>
  <si>
    <t>Автомобиль фургон ГАЗ-27527-264 7 мест,дв.УМЗ-4216 2.8л 106.8 л.с.бензин,МКПП5,4х4,ГУР</t>
  </si>
  <si>
    <t>Фургон автомастерская ГАЗ 33081 Садко кабина 2 места,дв.117.2 л.с.дизель,МКПП5,4х4</t>
  </si>
  <si>
    <t>Фургон Автомастерская ПАРМ кабина 2 места,дв.117.2 л.с.дизель,МКПП5,4х4</t>
  </si>
  <si>
    <t>Экскаватор цепной ЭТЦ-2086</t>
  </si>
  <si>
    <t>Экскаватор ЭЦУ-150</t>
  </si>
  <si>
    <t>Экскаватор-погрузчик ЭО 2626-01 на шасси МТЗ-92П,дв.Д-245 дизель,МКПП8 с редуктором,полный привод</t>
  </si>
  <si>
    <t xml:space="preserve">Техническое перевооружение объекта: Газопровод высокого давления по ул. Молодежной, ул.Дружбы Районного центра Ташла (инв. № 1220553) </t>
  </si>
  <si>
    <t>Техническое перевооружение объекта: 1. 1. Газопровод низкого давления ул. Телеграфная г.Кувандык (инв.№060030245) 2. Газопровод низкого давления наружный кооператива №29 ул. Революционная (инв.№060030051) 3. Наружный газопровод кооператива №3 г.Кувандык (инв.№060030050)</t>
  </si>
  <si>
    <t>Строительство газопровода высокого и низкого давления к жилым домам Оренбургская область, г. Орск,II,III пер. Андреева, IV мкр. п. ОЗТП</t>
  </si>
  <si>
    <t>Поставка товаров по номенклатурной группе: Контрольно-измерительное оборудование</t>
  </si>
  <si>
    <t xml:space="preserve">Газовая смесь ГСО-ПГС 5004-87 СО (1,0 ррm). Воздух остально в балоне алюминиевом 4л (lux) Вентиль КВ-1П, включая полную обработку  баллонов                    ГОСТ 50004-89
Газовая смесь ГСО-ПГС 7843-87 СО (20ррm). Воздух остально в балоне алюминиевом 4л (lux) Вентиль КВ-1П                     ГОСТ 7843-87
Газовая смесь ГСО-ПГС 7847-87 СО (130ррm). Воздух остально в балоне алюминиевом 4л (lux) Вентиль КВ-1П, включая полную обработку  баллонов                    ГОСТ 7847-87
Газовая смесь ГСО-ПГС 7590-99 СО (163ррm). Воздух остально в балоне алюминиевом 4л (lux) Вентиль КВ-1П, включая полную обработку  баллонов              ГОСТ 7590-99        
Газовая смесь ГСО-ПГС 3900-87 СН4 (25%). Воздух остально в балоне алюминиевом 5л (lux) Вентиль КВ-1П,         включая полную обработку  баллонов     ГОСТ 3905-87
Газовая смесь ГСО-ПГС 3906-87 СН4 (2,5%). Воздух остально в балоне Сталь, 4л Вентиль КВ-1П, включая полную обработку  баллонов   ГОСТ 3906-87
Газовая смесь ГСО-ПГС 3905-87 СН4 (1,25%). Воздух остально в балоне Сталь, 4л Вентиль КВ-1П , включая полную обработку  баллонов      ГОСТ 3905-87
Газовая смесь ГСО-ПГС 3904-87 СН4 (0,5%). Воздух остально в балоне Сталь, 4л Вентиль КВ-1П , включая полную обработку  баллонов     ГОСТ 3904-87
Газовая смесь ГСО-ПГС 3904-87 СН4 (0,75%). Воздух остально в балоне Сталь, 4л Вентиль КВ-1П, включая полную обработку  баллонов  ГОСТ 3904-87
</t>
  </si>
  <si>
    <t>24.11</t>
  </si>
  <si>
    <t>Газоиспользующее оборудование (Согласно Спецификации)</t>
  </si>
  <si>
    <t>Поставка Лента изоляционная ГОСТ 9.602-2005, ТУ 2245-001-48312016-01, Требуется сертификат соответствия в системе добровольной сертификации ГАЗСЕРТ ГОСТ 9.602-2005, грунтовка Транскор</t>
  </si>
  <si>
    <t>Поставка покрытий защитных. Изоляция, грунтовка</t>
  </si>
  <si>
    <t>Бузулук; Бузулукский район; Грачевский район; Курманаевский район; Тоцкий район; Первомайский район</t>
  </si>
  <si>
    <t>53412; 53212; 53215; 53225; 53252; 53236</t>
  </si>
  <si>
    <t>Газопровод высокого давления ГРС-3–УКПГ-10 Оренбургского района, Оренбургской области</t>
  </si>
  <si>
    <t>Автомобиль легковой Renault Duster Expression 5 мест,5 дверей,дв.1998см3 135 л.с.,бензин,МКПП6,4х4,ГУР,ABS</t>
  </si>
  <si>
    <t>Прицеп бортовой НЕФАЗ 9334-20-10</t>
  </si>
  <si>
    <t>Автомобиль легковой Nissan Terrano Tekna кроссовер 5 мест,дв.2.0 л 135 л.с.бензин,МКПП6,4х4</t>
  </si>
  <si>
    <t>Прицеп и полуприцеп для атомобилей САЗ-82993</t>
  </si>
  <si>
    <t>Прицеп и полуприцеп 2-ПТС-4.5</t>
  </si>
  <si>
    <t>Поставка товаров по номенклатурной группе: Продукция кабельно-проводниковая</t>
  </si>
  <si>
    <t>74.20.5</t>
  </si>
  <si>
    <t>Реконструкция подземного подводящего газопровода к селам Курманаевского района. (инв.№ 32177). Перекладка участка газопровода от с.Покровка до с.Лаврентьевка и от узла задвижек до с.Грачевка</t>
  </si>
  <si>
    <t>Курманаевский район</t>
  </si>
  <si>
    <t>Медногорск,Беляевский р-н</t>
  </si>
  <si>
    <t xml:space="preserve">Техническое перевооружение объектов: 1. Газопровод высокого и низкого давления передан от завода УЭ (Инв.№ 060030031)  2. Газопровод высокого давления  ул.Кирова ,Школьная до Южная, 2 (Инв.№ 060030022). 3. Газопровод высокого давления  от ул.Кирова до микрорайона Южный (Инв.№ 060030020) 4. Газопровод высокого  давления  АО "Бурлыкское" (Инв.№ 060030138) 5. Газопровод высокого давления   АО "Ключевское"(Инв.№ 060030141) 6. Газопровод низкого давления  с.Блюменталь (Инв.№ 060030256) 7.  Газопровод высокого давления   АО "Ключевское"(Инв.№ 060030141) </t>
  </si>
  <si>
    <t>Техническое перевооружение объектов: 1. Газопровод высокого давления Совхоз «Ильинский» (инв.№060030125) 2. Газопровод высокого давления ст.Сара (инв.№060030191) 3. Газопровод высокого давления и ГРП ШП п.Зиянчурино  (инв.№060030184) 4. Газопровод низкого давления 2 микрорайон «Дом-Плюс» (инв.№060030249) 5. Газопровод  высокого давления к лыжной базе,  г.Кувандык (инв.№060030035). 6. Газопровод  высокого давления к котельной горисполкома г.Кувандык (инв.№060030034). 7. Газопровод  высокого и низкого давления АО «Дружба» (инв.№060030162). 8. Газопровод  высокого давления от АГРС до ЮУКЗ  (инв.№060030036). 9. Газопровод  высокого давления АО «Долина» (инв.№060030047). 
10. Газопровод  высокого давления колхоза «Красное знамя» (инв.№060030132). 11. Газопровод высокого и низкого  давления Дубиновский ЗЖБИ (инв.№060030130). 12. Газопровод высокого давления ст.Сара (инв.№060030191)</t>
  </si>
  <si>
    <t>Межпоселковый  газопровод к с. Бобровка Шарлыкского района Оренбургской области</t>
  </si>
  <si>
    <t>Посуда с антипригарным покрытием на водной основе.</t>
  </si>
  <si>
    <t>Поставка посуды с антипригарным покрытием</t>
  </si>
  <si>
    <t>Газопровод АО Вишневые Горки (инв. №04000462). Перекладка участка газопровода высокого давления п. Ирикла-с. Уральское методом ННБ)</t>
  </si>
  <si>
    <t xml:space="preserve">Техническое перевооружение объектов: 1. Газопровод высокого  давления  АО «Красногорский» (с.Камышино, с.Новочеркассы) (инв.№060030169) 2. Газопровод высокого давления  АО «Россия» (АГРС-с.Спасское  (инв.№060030170) 3. Газопровод высокого и низкого давления  колхоза «Рассвет» (с.Кабанкино, с.Николаевка, с.Биктимирово) (инв.№060030150) 4. Газопровод высокого и низкого давления  колхоза «Рассвет» (с.Кабанкино, с.Николаевка, с.Биктимирово) (инв.№060030150) 5. Газопровод давления  с.Изяк-Никитино (инв.№060030229)
</t>
  </si>
  <si>
    <t>Техническое перевооружение объектов: 1. Газопровод низкого давления квартала №87 (инв.№060030392) 2. Газопровод низкого давления квартала №122 (инв.№060030093)</t>
  </si>
  <si>
    <t>Газопровод низкого давления жилой застройки в п. Володарский Первомайского района Оренбургской области (2 очередь)</t>
  </si>
  <si>
    <t>Техническое перевооружение объектов: 1. Газопровод низкого давления распределительный квартал 19в,20,33,34,35,38 (инв.№ 1130315) 2. Сети газораспределения к жилым домам по ул. Логинова,с.п.Новорудный,МО город Новотроицк 3. Газопровод АО "Вишневые горки" (инв. №04000462)</t>
  </si>
  <si>
    <t>Соль-Илецк, Гайский</t>
  </si>
  <si>
    <t>Выполнение строительно-монтажных работ по строительству объекта газораспределения «Межпоселковый газопровод к д. Правда Саракташского района</t>
  </si>
  <si>
    <t>Выполнение строительно-монтажных работ по строительству объекта газораспределения «Внутрипоселковый газопровод в д. Правда Саракташского района»</t>
  </si>
  <si>
    <t>Выполнение строительно-монтажных работ по объекту: Сеть газораспределения низкого давления к жилым домам по ул. Грейдерная, Покровская в с. Землянка Новосергиевского района Оренбургской области</t>
  </si>
  <si>
    <t>Выполнение строительно-монтажных работ по объекту: Сеть газораспределения низкого давления к жилым домам в районе старой больницы по ул. Красноармейская п. Новосергиевка Оренбургской области</t>
  </si>
  <si>
    <t>53212,53252,53236</t>
  </si>
  <si>
    <t>Бузулукский район,Тоцкий р-н, Первомайский р-н</t>
  </si>
  <si>
    <t xml:space="preserve">Техническое перевооружение объектов: 1.Газопровод по ул. Первомайской в п. Искра (Инв. №31335) 2. Газоснабжение с.Сухоречка Бузулукского района (Инв. №30482) 3. Газопровод к жилым домам Тоцкого РТП (Инв. №30570)  4. Гаопровод низкого давления к жилым домам в с.Н. Александровка по программе "Сельский дом" Бузулукский район (Инв. № 31462) 5. Внутрипоселковые газовые сети низкого давления по ул. Степная, Комарова, Фурманова, Комсомольская. (Инв. № 31965) 6. Газопровод к жилым домам по ул. Восточной, переулок № 1, № 2, ул. Дорожной , Центральной ( Инв. № 31327)  7. Газопроводы низкого давления к жилым домам в с.Новоалександровка, Бузулукский район (Инв. № 31449) </t>
  </si>
  <si>
    <t xml:space="preserve">Поставка светотехнического оборудования </t>
  </si>
  <si>
    <t>Прокладка паронитовая. ГОСТ 15180-86</t>
  </si>
  <si>
    <t>Труба ПЭ100 газопроводная Д 225,110,90 SDR11 ГОСТ Р 50838-2009</t>
  </si>
  <si>
    <t>55.23</t>
  </si>
  <si>
    <t>Услуги по организации отдыха и оздоровления детей работников</t>
  </si>
  <si>
    <t>Оказание услуг по организации отдыха детей сотрудников в детском оздоровительном лагере «Солнечная горка» в количестве и сроки, согласованные сторонами (Приложение № 1)</t>
  </si>
  <si>
    <t>Поставка инструментов (Согласно Спецификации)</t>
  </si>
  <si>
    <t>Выполнение строительно-монтажных работ по объекту: Техническое перевооружение сети газораспределения к жилым домам по ул. Логинова,с. П. Новорудный , МО город Новотроицк</t>
  </si>
  <si>
    <t>Оказание услуг по организации отдыха детей сотрудников в ДООЛ «Факел» в количестве и сроки, согласованные сторонами (Согласно Спецификации)</t>
  </si>
  <si>
    <t xml:space="preserve">Оказание услуг по организации отдыха детей сотрудников в ДООЛ «Ромашка-2» в количестве и сроки, согласованные сторонами </t>
  </si>
  <si>
    <t>Поставка арматуры трубопроводной. Краны шаровые КШ-50, КШ-200</t>
  </si>
  <si>
    <t xml:space="preserve">Кран шаровой  стальной Ду 50, 200 Ру 16, присоединение фланцевое, в комплекте с крепежом и ответными фланцами. Среда - неагрессивный природный газ. Температура окружающей среды от -40 до +80 С. сталь 20; Назначенный срок службы 40 лет. Требуется сертификат соответствия в системе добровольной сертификации ГАЗСЕРТ. ГОСТ Р 53672-2007                </t>
  </si>
  <si>
    <t>Бузулукский, Первомайский</t>
  </si>
  <si>
    <t xml:space="preserve">Техническое перевооружение объектов: 1.Газопровод по ул. Первомайской в п. Искра. (Инв.№31335) Бузулукский район. Газопровод по пер. Тупиковый. 2.Газоснабжение с. Сухоречка Бузулукского района (Инв.№30482). Газопровод по ул. Тримихайловская. 3.Газопровод низкого давления к жилым домам в с. Н. Александровка по программе "Сельский дом" Бузулукского района. (Инв. № 31462). Газопровод по ул.Урожайная. 4.Внутрипоселковые г/сети низкого давления по ул. Степная, Комарова, Фурманова, Комсомольская. (Инв. №31965) п. Володарский Первомайского района. Газопровод по ул. Фурманова и Комсомольская. 5.Газопровод к жилым домам по ул.Восточной, переулок №1, №2, ул.Дорожной, Центральной. (Инв.№31327) п.Искра, Бузулукский район. Газопровод по пер. Новый. </t>
  </si>
  <si>
    <t>Техническое перевооружение объектов :1. "Газопровод АО "Тюльганское" с.Нововасильевка".  (Инв. № 5823). 2. Газопровод высокого и низкого давления кооператива №15 (инв. № 1220172)</t>
  </si>
  <si>
    <t>Тюльганский, Сорочинск</t>
  </si>
  <si>
    <t xml:space="preserve">Техническое перевооружение объектов:1. Газопровод низкого давления от ШП по ул. Первомайской, проезд 2, Центральной, Школьной (Инв.№31333) 2. Газопровод низкого давления от ШП-2 по ул. Ленина к-з "Ленина"(Инв.№31145). 3. Межпоселковый газопровод высокого давления п.Уральский -п.Лебедев - п.Веснянка (Инв.№32153). 4. Межпоселковый газопровод пос. Межевой (высокого давления) (Инв.№32149). 5. Межпоселковый газопровод высокого давления п. Большой Зайкин-п. Курлин (Инв.№32150). 6. Подземный межпоселковый газопровод высокого давления с.М.Ремизенка-с.Богдановка Тоцкого района из полиэтиленовых труб (Инв.№30810).
</t>
  </si>
  <si>
    <t>Бузулукский, Первомайский, Курманаевский, Тоцкий</t>
  </si>
  <si>
    <t>53212,53236,53225,53252</t>
  </si>
  <si>
    <t>Выполнение строительно-монтажных работ по объекту: Сети инженерно-технического обеспечения.  Межпоселковый газопровод высокого давления к с. Портнов Октябрьского района Оренбургской области.</t>
  </si>
  <si>
    <t>Выполнение строительно-монтажных работ по объекту: Сеть газораспределения низкого давления в зоне малоэтажной застройки жилых домов в с. Портнов Октябрьского района Оренбургской области.</t>
  </si>
  <si>
    <t>Поставка арматуры трубопроводной. Краны шаровые полиэтиленовые</t>
  </si>
  <si>
    <t>Кран шаровый газовый полиэтиленовый Д 110 полн проходн, телескопический удлинитель, Т-ключ . Требуется сертификат ГАЗСЕРТ</t>
  </si>
  <si>
    <t xml:space="preserve">Муфты электросварные, переходы, седловидное ответвление,  заглушка , тройник для соединения полиэтиленовых газопроводов </t>
  </si>
  <si>
    <t>1. Газопровод высокого давления п. Биофабрика от КРП-2 до котельной, г. Орск (инв. №10001202). 2.Газопровод низкого  давления Ленинский район (инв. № 10001129).  3.Газопровод низкого давления, ул. Азовская, Артемовская, Дубовская, Энергетиков, Рижская, Красногорская, Кустанайская (инв. № 10000876) г.Орск. 4.Газопровод высокого давления по ул. Гомельская до ГРП, г. Орск (инв. № 10000921). 5.Газопровод высокого давления по ул Майская (инв. №04000513) п. Адамовка.</t>
  </si>
  <si>
    <t xml:space="preserve">Техническое перевооружение объектов: 1. Газопровод Администрации Преторийского сельсовета Переволоцкий  район (Инв. № 5889) 2.
Газопровод АО Шевченко Переволоцкого района (инв. №5844). 3. Газопровод с. Студеное Илекского района (инв. №12532). 4. Газопровод АО НиваОктябрьский район (инв. № 5858). 5.
Газопровод Октябрьск (инв. № 5604). 6.
Газопровод от врезки до ШП-3 и от ШП-3 до заглушки в р.ц. Октябрьское Октябрьского района (инв. № 5597). 7.
Газопровод низкого давления ул. Октябрьская от ж/дома № 10 до № 18п. Чкаловский Асекеевского района (инв. №00599). 8.
Газопровод низкого давления ул. Октябрьская п. Чкаловский (инв. №00265). 
</t>
  </si>
  <si>
    <t>Переволоцкий,Илекский,Октябрьский,Асекеевский</t>
  </si>
  <si>
    <t>53237,53219,53233,53207</t>
  </si>
  <si>
    <t>Столы офисные</t>
  </si>
  <si>
    <t>Стулья офисные</t>
  </si>
  <si>
    <t>29</t>
  </si>
  <si>
    <t>Покрытия защитные Лента, Обертка, Праймер</t>
  </si>
  <si>
    <t xml:space="preserve">Аппаратура для нахождения трасс и повреждений изоляции.               </t>
  </si>
  <si>
    <t>г.Медногорск, ул.Кирова, 10. Капитальный ремонт  административно-производственного корпуса ( инв.№060010001). Ремонт помещений службы «Единое окно»</t>
  </si>
  <si>
    <t xml:space="preserve">1. Техническое перевооружение объекта: «Газопровод колхоза им. Кирова  Тоцкого района» (Инв. № 30475). с. Кирсановка. Замена ГРП на ШРП. 2. Техническое перевооружение объекта: «Газопровод к жилым домам в с. Тоцкое» (Инв. № 31269). Замена ШРП.  3. Техническое перевооружение объекта: «Распределительный надземный и подземный газопровод по ул. Оренбургская, Володарского, Мельничная с. Тоцкое» (Инв. № 30449). 4. Техническое перевооружение объекта: «Газопровод высокого давления с. Тоцкое от пер. Больничный до автокомбината» (Инв. № 30212).  5. Техническое перевооружение объекта: «Газоснабжение жилых домов с. Малая Ремезенка Тоцкого района» (Инв. №30526).  6. Техническое перевооружение объекта: «Газоснабжение жилых домов с. Малая Ремезенка Тоцкого района» (Инв. №30526).  7. Техническое перевооружение объекта: «Газопровод низкого давления п. Загорье Тоцкого района» (Инв. № 30837).  </t>
  </si>
  <si>
    <t xml:space="preserve">Капитальный ремонт объекта «База газового хозяйства инв. №1210001 г. Сорочинск (ремонт помещения службы "Единого окна")»  расположенный по адресу: Оренбургская область, г. Сорочинск , ул. Фурманова, 107. 
</t>
  </si>
  <si>
    <t>Строительство объекта: Газопровод низкого давления по ул. Березовая, ул.8 Марта, ул. Молодежная с. Кваркено, Оренбургской области</t>
  </si>
  <si>
    <t>Строительство объекта: Газопровод высокого давления с установкой ШП по ул.Березовая, с.Кваркено, Оренбургской области</t>
  </si>
  <si>
    <t xml:space="preserve">Инженерно-геодезические изыскания для строительства объектов: 1. Газопровод-ввод низкого давления к зданию магазина по адресу: г.Оренбург, ул.Диагностики, 9/2  (протяж. 10 м);   2. Газопровод-ввод низкого давления к котельной автосервиса по адресу: г.Оренбург, Котова ул., 46/1, 46/2, 46/3 (протяж. 4 м);   3. Газопровод к объекту: здание теплой стоянки Оренбург г, Урюпинский пер., д.7 (протяж. 60 м);   4. Газопровод к объекту: жилой дом г. Оренбург, Ульянова, д. 10 (протяж. 25 м). </t>
  </si>
  <si>
    <t>90.00.2</t>
  </si>
  <si>
    <t>Утилизация списанных технических средств и оргтехники</t>
  </si>
  <si>
    <t>Оказание услуг по утилизации списанных технических средств и оргтехники</t>
  </si>
  <si>
    <t>Эмаль серебрянка.</t>
  </si>
  <si>
    <t>Техническое перевооружение объекта: Газопровод высокого  и низкого давления  р.ц. Адамовка, ул. Майская (инв. № 04000513).</t>
  </si>
  <si>
    <t>Адамовский</t>
  </si>
  <si>
    <t>Поставка запасных частей к Газоиспользующему оборудованию согласно спецификации (подходят к газовым плитам Гефест)</t>
  </si>
  <si>
    <t xml:space="preserve">Техническое перевооружение объектов:1. Газопровод к жилым домам Тоцкого РТП (Инв№30570) , 2. Газопроводы низкого давления к жилым домам в с. Новоалександровка (Инв№ 31449). 
</t>
  </si>
  <si>
    <t>Бузулукский</t>
  </si>
  <si>
    <t>Сорочинск, Ташлинский</t>
  </si>
  <si>
    <t xml:space="preserve">Техническое перевооружение объектов: 1. Газопровод г. Сорочинск (инв. № 1220101). 2. Газопровод высокого давления к жилым домам с. Черноярово Ташлинского района (инв. № 1220558) 
</t>
  </si>
  <si>
    <t>Сорочинск,Ташлинский</t>
  </si>
  <si>
    <t>Техническое перевооружение объектов: 1. Газопровод г. Сорочинск (инв. № 1220101). 2. Газопровод кооператива № 6 ул. Чернышевского (инв.№ 1220404) 3. Газопровод высокого давления к жилым домам с. Черноярово Ташлинского района (инв. № 1220558)  Экспертиза промышленной безопасности документации на техническое перевооружение ОПО</t>
  </si>
  <si>
    <t>53727000,                     53251</t>
  </si>
  <si>
    <t>Поставка Продукции кабельно-проводниковой согласно спецификации (Кабель силовой ВВГ 5х6, ГОСТ 16442-80, Кабель силовой КГ 3х2,5, ГОСТ 24334-80, ТУ.16.К73.05-93,Кабель ВВГ 3*1,5 , Провод ПВ 1х4,0, ГОСТ 7399-97; ТУ 16.К01-49-2005 Кабель силовой ВВГ 4х6  в бухтах по 200м. ГОСТ 16442-80, Кабель ВВГ 3х2,5)</t>
  </si>
  <si>
    <t>3131150,3131100,3130000</t>
  </si>
  <si>
    <t xml:space="preserve">Услуги по организации заседания Научно-технического Совета и совещания генеральных директоров газораспределительных организаций </t>
  </si>
  <si>
    <t>Выполнение работ (оказание услуг) по номенклатурной группе: Услуги по проведению негосударственной экспертизы проектной документации и результатов инженерных изысканий</t>
  </si>
  <si>
    <t>1. «Внутрипоселковый газопровод в п. Кужунтай Акбулакского района»
Проектом предусмотрено строительство газопровода низкого давления в подземном исполнении. Для производства строительно-монтажных работ используются полиэтиленовые трубы SDR11 ГАЗ ПЭ80 Ду 110 мм, Ду 63 мм, Ду 32 мм по ГОСТ Р 50838. Общая протяженность газопровода – 2,139 км.
2. «Внутрипоселковый газопровод в п. Бикмурзино Акбулакского района»
Проектом предусмотрено строительство газопровода низкого давления в подземном исполнении. Для производства строительно-монтажных работ используются полиэтиленовые трубы SDR11 ГАЗ ПЭ80 Ду 110 мм, Ду 63 мм, Ду 32 мм по ГОСТ Р 50838. Общая протяженность газопровода – 3,1 км.
3. «Газопровод низкого давления по ул. Березовая, ул.8 Марта, ул.Молодежная с.Кваркено, Оренбургской области»
Проектом предусмотрено строительство газопровода низкого давления в подземном исполнении. Для производства строительно-монтажных работ используются полиэтиленовые трубы SDR11 ГАЗ ПЭ80 Ду 160 мм, Ду 110 мм, Ду 63 мм, Ду 32 мм по ГОСТ Р 50838. Общая протяженность газопровода – 3,25 км.</t>
  </si>
  <si>
    <t>Газопровод низкого давления в с. Софиевка, ул. Никонова Пономаревского района Оренбургской области./Экспертиза промышленной безопасности документации на техническое перевооружение ОПО</t>
  </si>
  <si>
    <t xml:space="preserve">Техническое перевооружение объектов: 1. газопровод 1-й микрорайон (от д. № 2 до № 19б) (инв. № 4153). 2.
Газопровод низкого давления ул. Октябрьская от ж/дома № 10 до № 18п. Чкаловский Асекеевского района (инв. №00599). 3.
Газопровод низкого давления ул. Октябрьская п. Чкаловский (инв. №00265).
</t>
  </si>
  <si>
    <t>Бугуруслан, Асекеевский</t>
  </si>
  <si>
    <t>Грачевский</t>
  </si>
  <si>
    <t xml:space="preserve">Выполнение строительно-монтажных работ по объекту:
1. Строительство распределительных сетей газопровода в с. Грачевка (южная часть).
</t>
  </si>
  <si>
    <t>«Межпоселковый газопровод к п. Кужунтай Акбулакского района»
Проектом предусмотрено строительство газопровода высокого давления I и II категории в подземном исполнении. Для производства строительно-монтажных работ используются полиэтиленовые трубы SDR11 ГАЗ ПЭ80 (ПЭ100) Ду 63 мм по ГОСТ Р 50838 с установкой газорегуляторных пунктов шкафного типа ГРПШ-13-2ВУ1 на базе регулятора давления РДГ-50В/30 и УГРШ(К)-500-2 на базе регулятора давления РДК-500. Общая протяженность газопровода – 0,6 км.
2. «Межпоселковый газопровод к п. Бикмурзино Акбулакского района»
Проектом предусмотрено строительство газопровода высокого давления I и II категории в подземном исполнении. Для производства строительно-монтажных работ используются полиэтиленовые трубы SDR11 ГАЗ ПЭ80 (ПЭ100) Ду 63 мм по ГОСТ Р 50838 с  установкой газорегуляторных пунктов шкафного типа ГРПШ-13-2ВУ1 на базе регулятора давления РДГ-50В/30 и УГРШ(К)-500-2 на базе регулятора давления РДК-500. Общая протяженность газопровода – 3,57 км.
3. «Газопровод в с. Козловка Тюльганского района Оренбургской области»
Проектом предусмотрено строительство газопровода высокого давления II категории и низкого давления в подземном исполнении. Для производства строительно-монтажных работ используются полиэтиленовые трубы SDR11 ГАЗ ПЭ80 (ПЭ100) Ду 160 мм, Ду 110 мм, Ду 63 мм по ГОСТ Р 50838 с  установкой газорегуляторного пункта шкафного типа ГРПШ.VENIO.C.6.P.H на базе регулятора давления VENIO-В-Н-6. Общая протяженность газопровода – 3,3 км.
4. «Межпоселковый газопровод к д. Правда Саракташского района»
Проектом предусмотрено строительство газопровода высокого давления I категории и среднего давления в подземном исполнении. Для производства строительно-монтажных работ используются полиэтиленовые трубы SDR11 ГАЗ ПЭ80 Ду 63 мм по ГОСТ Р 50838 с  установкой газорегуляторных пунктов шкафного типа УГРШ-50В-О на базе регулятора давления РДП-50В и УГРШ-50Н-О на базе регулятора давления РДП-50Н. Общая протяженность газопровода – 1,88 км.</t>
  </si>
  <si>
    <t>Приобретение Табличек с надписью "Огнеопасно газ"</t>
  </si>
  <si>
    <t>Выполнение строительно-монтажных работ по монтажу системы телефидеонаблюдения, системы контроля и управления доступом в филиале г. Бугурусан (Бугурусланмежрайгаз) ОАО Газпром газораспределение Оренбург" по ул. Белинского, 55.</t>
  </si>
  <si>
    <t>45.31</t>
  </si>
  <si>
    <t>Лицензия на ПО Autodesk AutoCAD Map 3D 2016</t>
  </si>
  <si>
    <t>Поставка товаров по номенклатурной группе: электронно-вычислительное оборудование и оргтехника (программное обеспечение)</t>
  </si>
  <si>
    <t>Выполнене работ по монтажу мультиэкранной системы видеоизображений АДС в зданиях филиалов ОАО "Газпром газораспределение Оренбург"</t>
  </si>
  <si>
    <t>Распределительные газопроводы. Микрорайон «Никольский» г. Бузулук. Первая очередь строительства. Первый этап. 1 пусковой комплекс.
Проектом предусматривается подземная прокладка газопровода высокого давления II категории из стальных труб от места врезки в существующий газопровод высокого давления II  категории до вновь устанавливаемых газораспределительных шкафных пунктов. Проектом предусматривается прокладка газопровода среднего давления от вновь устанавливаемых газораспределительных шкафных пунктов до места распределения к потребителям. Строительная длина подземного полиэтиленового газопровода среднего давления (ПЭ80 SDR 11) составляет 448 м. (диаметрами 160; 110 мм)  Строительная длина газопровода высокого давления составляет – 55 м (диаметр 159 мм.) Глубина заложения  0,9-1,7 м.  Общая протяженность газопровода  – 4780 м.</t>
  </si>
  <si>
    <t xml:space="preserve">Акбулакский, Тюльганский, Пономаревский, </t>
  </si>
  <si>
    <t>53205,53253,53238</t>
  </si>
  <si>
    <t xml:space="preserve">1. Межпоселковый газопровод к п. Бикмурзино Акбулакского района Оренбургской области.  2. Газопровод в с. Козловка Тюльганского района Оренбургской области.   3. Межпоселковый газопровод к п.Кужунтай Акбулакского района Оренбургской области.   4. Газопровод низкого давления в с. Софиевка, ул. Никонова  Пономаревского района Оренбургской области.        </t>
  </si>
  <si>
    <t>Газопровод высокого давления с.Емельяновка - п.Высотный Матвеевский район (инв.№3027)    / Перекладка участка стального газопровода Д114мм,  ч/з р.Кинель возле с.Н.Кутлумбетьево на полиэтиленовый Д110мм методом наклонно-направленного бурения / Инженерные изыскания</t>
  </si>
  <si>
    <t>Газопровод высокого давления с.Новоузели - п.Кинельский Матвеевский район (инв.№3042) / Перекладка участка стального газопровода Д114мм, на полиэтиленовый Д110мм методом наклонно-направленного бурения /  Инженерные изыскания</t>
  </si>
  <si>
    <t>Техническое перевооружение объектов: 1. Газопровод высокого давления к ШП п. Краснооктябрьский Октябрьского района (Инв. № 5704) 2. Наружный газопровод низкого и высокого давления в поселке "Переволоцкий" (Инв. № 5618) 3. Подземный газопровод (высокого давления) Новосергиевский район, пос.Новосергиевка - пос. Красная Поляна (инв. № 1220661) 4. Газопровод колхоза "Дружба" (инв № 1220522)  /Инженерные изыскания</t>
  </si>
  <si>
    <t>53233,53237,53231,53251</t>
  </si>
  <si>
    <t>Октябрьский,Переволоцкий, Новосергиевский, Ташлинский</t>
  </si>
  <si>
    <t>Поставка трубы полиэтиленовые газопроводные</t>
  </si>
  <si>
    <t>Труба ПЭ 100 газ SDR 11-160*14,6</t>
  </si>
  <si>
    <t>Труба стальная с в/у изоляцией ГОСТ 3262-75</t>
  </si>
  <si>
    <t xml:space="preserve">Техническое  перевооружение объектов: 1. Газопровод с. Студеное Илекского района  (инв.№ 12532). 2. Газопровод Администрации Преторийского сельсовета Переволоцкий район  (инв.№ 5889). 3. 
Газопровод АО Нива Октябрьский район. (инв.№ 5858). 4.
Газопровод АО Шевченко Переволоцкого района. (инв.№ 5844). 5. 
Газопровод от т. врезки до ШП-3 и от ШП-3 до заглушки в р.ц. Октябрьское Октябрьского района . (инв.№ 5597). 6.
Газопровод Октябрьск . (инв.№ 5604). 
</t>
  </si>
  <si>
    <t>Саракташский, Кувандыкский</t>
  </si>
  <si>
    <t>Техническое перевооружение объектов: 1. Газопровод высокого давления с. Аблязово –  с. Никитино  Саракташского района (инв. № 060030133) 
2. Газопровод высокого и низкого давления АО «Дружба» Кувандыкского района с. Куруил (инв. № 060030162) /  Инженерные изыскания</t>
  </si>
  <si>
    <t>Труба ПЭ100 газопроводная SDR11,d40*3,7; d-50*4,6; d-90*8,2</t>
  </si>
  <si>
    <t>Открытый запрос пердложений</t>
  </si>
  <si>
    <t>Труба ПЭ100 газопроводная  SDR11  d 63*5.8, d 40*3.7</t>
  </si>
  <si>
    <t>53237,53234,52333,53231,53240,53251</t>
  </si>
  <si>
    <t>Переволоцкий,Оренбургский,Октябрьский,Новосергиевский,Сакмарский, Ташлинский</t>
  </si>
  <si>
    <t>Техническое перевооружение объектов: 1. Газопровод Переволоцк НГРЭ ГБ (Инв. № 5691). 2. Газоснабжение  с. Нижняя Павловка (Инв. № 15292). 3. Газопровод АО Куйбышева Октябрьского района (инв. № 5723) 4. Газопровод АО им. Матросова  (инв. № 1220418) 5. Газопровод в с. Покровка  (инв. № 1220413) 6. Внутрипоселковый газопровод низкого давления в с. Покровка  (инв. № 1220625) 7. Газопровод АОЗТ п/ф Большевик Сакмарский район (инв. № 5749) 8. Внутрипоселковый газопровод низкого давления в  с. Кинделя Ташлинский район (инв. № 1220587). 9. Внутрипоселковый газопровод низкого давления в  с. Кинделя Ташлинский район (инв. № 1220588)/ Инженерные изыскания</t>
  </si>
  <si>
    <t xml:space="preserve">Техническое перевооружение объекта: Газопровод кооператива № 6 ул. Чернышевского (инв.№ 1220404). 
</t>
  </si>
  <si>
    <t xml:space="preserve">Газопровод поc. Степной ул. Достовалова, ул. Булатова, ул. М.Конева (новая застройка) г.Орск.       </t>
  </si>
  <si>
    <t>Поставка строительных материалов</t>
  </si>
  <si>
    <t>Асбокартон КАОН-1 6мм,Асботкань АТ-4  ГОСТ6102-94</t>
  </si>
  <si>
    <t>Канат 10-13 мм пеньковый пропитанный ТС</t>
  </si>
  <si>
    <t>усл.ед.</t>
  </si>
  <si>
    <t>в соответствии с тех.заданием</t>
  </si>
  <si>
    <t>Рулетка "ЭКСПЕРТ" двухкомпонентный корпус, Длина полотна 10м, ширина полотна 25мм,  Точность рулетки соответствует ГОСТ 7502-98.</t>
  </si>
  <si>
    <t>Резец подрезной отогнутый Т15К6 В25хН16 хL140мм</t>
  </si>
  <si>
    <t>Ролик для трубореза D12-50мм</t>
  </si>
  <si>
    <t>Фонарь светодиодный LED 7 (код 5362), 2 режима работы, светодиодов - 7</t>
  </si>
  <si>
    <t>Услуги по технологическому присоединению к электрическим сетям</t>
  </si>
  <si>
    <t>Оказание услуг по  технологическому присоединению к электрическим сетям станции катодной защиты</t>
  </si>
  <si>
    <t xml:space="preserve">
«Капитальный ремонт объекта: "Частично одноэтажное, частично двухэтажное административное здание по ул.Самолетной, 83 (инв.№ 08041598) Коридор  I этаж. Ремонт полов»
 Демонтаж облицовки стен, разборка  опорных бетонных конструкций пола, разборка покрытий полов, устройство покрытий: из керамогранитных плит</t>
  </si>
  <si>
    <t>1. «Газопровод к объекту: жилой дом Бузулук г., Луганская ул., д.26 «А»
Газопровод высокого давления 0,6 МПа из Ст труб, установка ГРПШ с двумя основными и резервными линиями редуцирования. Газопровод низкого давления 0,005 МПа из ПЭ труб.
Точка подключения – от существующего надземного газопровода высокого давления-второй категории от 0,3 до 0,6 Мпа, диаметр:219 мм. Газопровод от кот-ой 7м-на по ул.Луганской, напротив строения. Глубина заложения трубопровода (до верха трубы),- 1,1-2,0 м, протяженность  трассы 0,055 км.
2. «Газопровод к объекту: складские помещения №1, №2 Бузулук г., Московская ул., д. 2Л.»
Газопровод высокого давления 0,6 МПа из Ст труб, установка ГРПШ с двумя основными и резервными линиями редуцирования. Газопровод низкого давления 0,005 МПа из Ст труб.
Точка подключения – от существующего подземного газопровода высокого давления 2 категории ГРС г.Бузулук «Газопровод высокого давленя к котельной «ПОГАТ»», Дн 168*5мм в районе ул.Московская, д. 2Л. Глубина заложения трубопровода (до верха трубы),- 1,1-2,0 м, протяженность  трассы 0,077 км.
3. «Газопровод к объекту: 51-ин и 42-х квартирные трехэтажные жилые дома Бузулук г., Объездая ул.»
Газопровод высокого давления 0,6 МПа из ПЭ труб, установка ГРПШ с двумя основными и резервными линиями редуцирования. Газопровод низкого давления 0,005 МПа из ПЭ труб. 
Точка подключения – от существующего подземного газопровода высокого давления 2 категории ГРС-с Ст.Александровка (нефть), «Газопровод высокого давления ГРП промбазы – ГРП № 25 микрорайона г.Бузулук», Дн=219х8мм. по ул.Объездная. Глубина заложения трубопровода (до верха трубы),- 1,1-2,0 м, протяженность  трассы 0,021 км.</t>
  </si>
  <si>
    <t xml:space="preserve">Техническое перевооружение объектов: 
1 Газопровод к объекту:  жилой дом № 45В по улице Фабричной, п. Аккермановка                           г. Новотроицк.
Строительство  газопровода-ввода низкого давления: из стальных электросварных труб ДУ 25*3,2 и полиэтиленовых труб ПЭ 80  ГАЗ SDR11 63*5.8, ПЭ 80 ГАЗ SDR11 32*3.0. Общая протяженность   газопровода – 111,10м.
2. Газопровод к объекту: 3-х этажный 2-подъездный 30-ти квартирный жилой дом № 125А по        ул. Советской г. Новотроицк.     
Строительство газопровода-ввода низкого давления: из стальных электросварных труб ДУ 57*3,5 и полиэтиленовых труб ПЭ 80 ГАЗ SDR11 63*5.8. Общая протяженность   газопровода – 35,02м.
3.  Газопровод к объекту: жилой дом № 10 пер. Зеленый, п. Аккермановка г. Новотроицк.        Строительство газопровода-ввода низкого давления: из стальных электросварных труб ДУ 57*3,5 и полиэтиленовых труб ПЭ ГАЗ SDR11 63*5.8. Общая протяженность газопровода – 62,50м.
4. Газопровод к объекту жилой дом № 2 по ул. Центральной, п. Новоникольск                                      г. Новотроицк. 
Строительство газопровода-ввода низкого давления: из стальных туб ДУ57*3,0, ДУ-25*3,2 и полиэтиленовых труб ПЭ 80 ГАЗ SDR11 63*5.8,  ПЭ 80 ГАЗ SDR11-32*3.0.  Общая протяженность   газопровода – 185,98м.
</t>
  </si>
  <si>
    <t>1. Строительство объекта:«Газопровод в микрорайоне «Ростошинские пруды»
Строительство газопровода среднего давления в микрорайоне «Ростошинские пруды» г.Оренбурга ПЭ 100 ГАЗ SDR11 – 40х3,7, протяженностью 1542 м. Проектом предусмотрено 2 перехода через дорогу методом наклонно-направленного бурения трубой ПЭ 100 ГАЗ SDR11 – 40х3,7 L=11,8м, L=17,2м с заглублением  в дно не менее чем на 1,5м.</t>
  </si>
  <si>
    <t>45.34</t>
  </si>
  <si>
    <t>Букса крана для газовых котлов Roc, Вентилятор дымоудаления 18-23кВт для газовых котлов Roc, Арматура газовая для газовых котлов Roc, Датчик температуры NTC накладной для газовых котлов Roc</t>
  </si>
  <si>
    <t>Прицеп бортовой НЕФАЗ 9334-20-01</t>
  </si>
  <si>
    <t>Поставка набивки</t>
  </si>
  <si>
    <t>Набивка сальниковая</t>
  </si>
  <si>
    <t>Кран шаровый полнопроходный ПЭ 100 SDR11 D160</t>
  </si>
  <si>
    <t>Поставка Аппарат сварочный Sauron "BARBARA" CTF</t>
  </si>
  <si>
    <t>Труба ПЭ100 газопроводная Д 225, 110, 160, 63 SDR11 ГОСТ Р 50838-2009</t>
  </si>
  <si>
    <t>штука</t>
  </si>
  <si>
    <t>Комплект газобаллонного оборудования КПГ для автомобиля УАЗ 390995; Оборудование газобаллонное автомобильное на КПГ для автомобилей ГАЗ-32213; Оборудование газобаллоное для автомобиля ГАЗ-2705</t>
  </si>
  <si>
    <t>34.3</t>
  </si>
  <si>
    <t>тонна</t>
  </si>
  <si>
    <t>168</t>
  </si>
  <si>
    <t xml:space="preserve">Техническое перевооружение объектов: 1. Газопровод низкого давления, ул. Азовская, Артемовская, Дубовская, Энергетиков, Рижская, Красногорская, Кустанайская (инв. № 10000876) 2. Газопровод высокого давления по ул. Гомельская до ГРП, г. Орск (инв. № 10000921). 3. Газопровод низкого  давления Ленинский район (инв. № 10001129). 4. Газопровод высокого давления п. Биофабрика от КРП-2 до котельной, г. Орск (инв. №10001202).
</t>
  </si>
  <si>
    <t>Выполнение строительно-монтажных работ по объекту:  «Учебно-тренировочный полигон (2-я очередь) Соль-Илецк»</t>
  </si>
  <si>
    <t>Монтаж телеметрии на базе ПАКТ «Мегаполис -ТМ»  на объектах ОАО «Газпром газораспределение Оренбург»</t>
  </si>
  <si>
    <t>Соединение с/пэ; Отвод спигот; Муфта Э.С. Переход Спигот; Тройник Спигот</t>
  </si>
  <si>
    <t>17</t>
  </si>
  <si>
    <t>Кран д.40 ПЭ 100 SDR11 полнопроходный, телескопический удлинитель 1,2-2,0</t>
  </si>
  <si>
    <t>Станция катодной защиты. Тип преобразователя: трансформаторный, серия "Дон-У". Возможность подключения телемеханики.Устройство катодной защиты УКЗТ-АУ ОПЕ У1 , Плата КАТРОН-1 на СКЗ</t>
  </si>
  <si>
    <t>Контроллер ГЛОНАСС/GPS АвтоГРАФ-GSM,Трекер GPS Queclink GL300</t>
  </si>
  <si>
    <t xml:space="preserve"> Услуги по проведению негосударственной экспертизы проектной документации и результатов инженерных изысканий</t>
  </si>
  <si>
    <t xml:space="preserve">Труба стальная 108*3,5; труба стальная 159*4 электросварная </t>
  </si>
  <si>
    <t>1.639</t>
  </si>
  <si>
    <t>Поставка уголка стального</t>
  </si>
  <si>
    <t xml:space="preserve">Уголок стальной 50*5 </t>
  </si>
  <si>
    <t xml:space="preserve">Оказание услуг по организации отдыха детей сотрудников в ДОЛ «Лесные поляны» в количестве и сроки, согласованные сторонами </t>
  </si>
  <si>
    <t xml:space="preserve">
«Газопровод к объекту: здание склада Оренбургская область, Оренбург г.,1 Мая пл, д.4 (Лит.Б16Б17)»
 Проектом предусмотрена подземная и надземная прокладка трубопровода. Подземный газопровод предусмотрено выполнить из труб ПЭ 80 SDR11 63x5,8 – 106,5м, надземный газопровод из труб стальных электросварных по ГОСТ 10704-91 57х3,5 – 42,5м. Надземный газопровод прокладывается по опорам, высота опор 2,2м, шаг 6,0м
</t>
  </si>
  <si>
    <t>Межпоселковый газопровод к п. Кужунтай Акбулакского района Оренбургской области 
Для строительства газопровода применяются трубы полиэтиленовые ПЭ80 SDR11 и ПЭ100 SDR11, а также стальные электросварные. Точку подключения выполнить в существующий стальной подземный межпоселковый газопровода высокого давления 0,6 МПа  диаметром 426 мм. с установкой двух ПРГ: ГРПШ-13-2ВУ1 с основной и резервной линиями редуцирования на базе регулятора давления РДГ-50В/30, ГРПШ(К)-500-2 с основной и резервной линиями редуцирования на базе регулятора давления РДК-500.Газопровод при переходе через автомобильную дорогу проложить методом ННБ в защитном футляре из стали. Протяженность газопровода  638,9 м.</t>
  </si>
  <si>
    <t>Межпоселковый газопровод к п. Бикмурзино Акбулакского района Оренбургской области
Прокладка подземного газопровода высокого давления II категории из полиэтиленовых труб ПЭ80 SDR 11 с установкой отключающих устройств в надземном исполнении. Точка подключения к существующей сети газораспределения - подземный межпоселковый газопровод первой категории диаметром 426х10 мм, в районе ПК346-ПК347. Установка в точке подключения пункта редуцирования газа для снижения и регулирования газа 1,2 до 0,6 МПа, с 0,6 до 0,003 МПа : ГРПШ -13-2ВУ1 с регуляторами давления РДГ-50В/30, УГРШ(К)-500-2 с регуляторами давления РДК-500. Протяженность газопровода  3570,6 м.</t>
  </si>
  <si>
    <t xml:space="preserve">1. Газопровод в с. Козловка Тюльганского района Оренбургской области
Газопровод высокого давления  II категории 0,6 МПа и газопровод низкого давления 0,003 МПа проложить надземно и подземно. Подключение выполнить в существующий стальной подземный межпоселковый газопровод высокого давления диаметром 133 мм.  Подземный газопровод прокладывается  открытым способом на глубине не менее 1,1м от поверхности земли до верха трубы.  Для строительства газопровода использовать  полиэтиленовые трубы ПЭ100 ГАЗ SDR 11  Д160х14,6 мм., Д110х10,0мм., Д63х5,8мм., Д32х3,0мм. Р 50838-2009.  Для понижения  давления газа с высокого давления II категории 0,6 МПа  на низкое  0,003МПа запроектирован газорегуляторный пункт шкафного типа ГРПШ. VENIO.С.6.Р.Н с регулятором давления газа VENIO-В-Н-6 с основной и резервной линиями редуцирования. Обвязку ГРПШ выполнить из стальных электросварных труб Д57х3,0мм по ГОСТ 10705-80*. Переход газопровода через овраг  L=84,3м. выполнить методом наклонно - направленного бурения трубой ПЭ80 ГАЗ SDR 11 Д110х10,0мм.  Протяженность газопровода 3314,2 м. в т.ч. ННБ.
</t>
  </si>
  <si>
    <t>Установление охранной зоны газопроводов</t>
  </si>
  <si>
    <t>1. Газопровод пос.Степной ул.Достовалова, ул.Булатова, ул.М.Конева (новая застройка) г.Орск.
Прокладка газопровода высокого давления из электросварной трубы  Д 57х3,50 мм.  ГОСТ 10704-91 В 10 ГОСТ 10705-80. Прокладка газопровода низкого давления из электросварной трубы  Д108х4,0 мм. ГОСТ 10704-91 В 10 ГОСТ 10705-80. Прокладка газопровода низкого давления из трубы ПЭ 80 ГАЗ SDR 11 Д110х10, труба  ПЭ 80 ГАЗ SDR 11 Д63х5,8. Для снижения и регулирования давления газа устанавливается пункт редуцирования газа шкафного типа ГРПШ-04-2У1  с основной и резервной линиями на базе регуляторов РДНК-400, с обогревом. Протяженность газопровода 1035,50 м.</t>
  </si>
  <si>
    <t xml:space="preserve">Аттестация специалистов сварочного производства  в соответствии ПБ 03-273-99
</t>
  </si>
  <si>
    <t>Оказание услуг по аттестации специалистов сварочного производства.</t>
  </si>
  <si>
    <t>Газовая смесь ГСО-ПГС 5004-87 СО,
Газовая смесь ГСО-ПГС 3904-87 СН4</t>
  </si>
  <si>
    <t>Северный,Бугуруслан</t>
  </si>
  <si>
    <t>Техническое перевооружение объектов: 1. «Газопровод низкого давления с. Ст. Борискино Северный район (инв. № 9753) 
2. «Газопровод низкого давления ул. Щорса от ул. 3-я Красина до дома № 9 г.Бугуруслан (инв. № 00316). 3.«Газопровод низкого давления ул. Казанская от ул. Водников до № 25 г. Бугуруслан (инв. № 00554). 
4. «Газопровод низкого давления ул. Водников от ул. Кирова до № 8 г. Бугуруслан (инв. № 00553).</t>
  </si>
  <si>
    <t xml:space="preserve">Техническое перевооружение объектов: 1. «Газопровод по ул. Садовая, ул. 1Мая (инв. № 1220403). 
2.«Газопровод низкого давления ул. Первомайской п. Новосергиевка (инв. № 1220673) 
</t>
  </si>
  <si>
    <t>Выполнение строительно-монтажных работ по объекту: Газопровод низкого давления в с. Софиевка, ул. Никонова Пономаревского района Оренбургской области</t>
  </si>
  <si>
    <t>Отключающие устройства Ду 15, Ду 20, ду 25</t>
  </si>
  <si>
    <t>Поставка архивной системы</t>
  </si>
  <si>
    <t>Архивная система (мобильный архив): Передвижные металлические стеллажи на рельсовой основе. Объем - 4,22 м3. В системе: Мобильный доп. Стеллаж 2015х1200х600мм (6 полок (5+1)) - 6шт., Мобильный основной стеллаж 2015х1000х600 (6 полок (5+1)) - 6шт, Рельс без фальшпола - 9 шт., Стационарный доп. стеллаж 2015х1200х300 (6 полок (5+1)) - 2 шт., Стационарный основной стеллаж 2015х1200х300 (6 полок (5+1)) - 2 шт., Комплект дверей стеллажа 2015х1000 (1200).                                                                                                                   Архивная система (мобильный архив): Передвижные металлические стеллажи на рельсовой основе. Объем - 3,04 м3. В системе: Мобильный доп. Стеллаж 2730х1000х600мм (8 полок (7+1)) - 6шт., Мобильный основной стеллаж 2730х1000х600 (8 полок (7+1)) - 2шт, Рельс без фальшпола - 7 шт., Стационарный доп. стеллаж 2730х1000х300 (8 полок (7+1)) - 3 шт., Стационарный основной стеллаж 2730х1000х300 (8 полок (7+1)) - 1 шт.</t>
  </si>
  <si>
    <t xml:space="preserve">Станция катодной защиты. Тип преобразователя: трансформаторный, серия "Дон-У";Стабилизация рабочих параметров: автоматическаяВозможность подключения телемеханики.Устройство катодной защиты УКЗТ-АУ </t>
  </si>
  <si>
    <t>Труба ПЭ100 газопроводная Д 32*3,0 SDR11 ГОСТ Р 50838-2009</t>
  </si>
  <si>
    <t>Труба ПЭ100 газопроводная Д 110*10 SDR11 ГОСТ Р 50838-2009</t>
  </si>
  <si>
    <t>Труба ПЭ100 газопроводная Д 63*5,8 SDR11 ГОСТ Р 50838-2009</t>
  </si>
  <si>
    <t xml:space="preserve">Газопровод низкого давления от ГРПШ до ж.д.ул.Чапаева с.Ташла (Инв. № 14935)/ Разработка ПСД на техническое перевооружение объекта. Закольцовка газопровода низкого давления  с установкой ГРПШ, ул.Лесная, ул.Чапаева с.Ташла Тюльганского района.  / Экспертиза промышленной безопасности документации на техническое перевооружение ОПО
</t>
  </si>
  <si>
    <t>Захват трубный 250мм (переставной)</t>
  </si>
  <si>
    <t>Поставка товара по номенклатурной группе: Оборудование, инструменты и приспособления для строительства и монтажа газопроводов</t>
  </si>
  <si>
    <t>Поставка товара по номенклатурной группе: Контрольно-измерительное оборудование</t>
  </si>
  <si>
    <t>Рулетка металлическая; Уровень алюминиевый; Угольник столярный металлический</t>
  </si>
  <si>
    <t>51.54</t>
  </si>
  <si>
    <t xml:space="preserve">Техническое перевооружение объектов: 1. газопровод низкого давления с.Ст.Борискино Северный район ( инв.№ 9753)
2. газопровод  низкого давления  ул.Водников от ул.Кирова  до №8 г. Бугуруслан (инв.№ 00553). 
</t>
  </si>
  <si>
    <t>SIP-T21P SIP-телефон, 2 линии – 15 шт.
ИБП (для АДС с розетками) - Ippon back verso 600 – 1 шт.
Колонки Genius SP-120, 2.6W RMS, black – 1 шт.
PRO 930 Mono DECT USB MS NC WB – 2 шт.
Телефон IP Gigaset/ S30852-H2322-S301, телефон IP Gigaset C610A IP RUS Black (c A/O) – 2 шт.
VP530 мультимедиа телефон, сенсорный экран, PoE, HD-голос, 2М пиксельная камера – 1 шт.
Коммутатор HP 2530-48G-PoE+(J9772A)  - 1 шт. 
VoIP-GSM шлюз Yeastar NeoGate TG400 на 4 GSM-канала – 1 шт.
APC Smart-UPS 3000VA LCD RM 2U 230V [SMT3000RMI2U] -1 шт.
АТС Agat UX-3710B – 1 шт.
Шасси Agat UX-3710 B 1
Мезонин MU32-FXOM-8 – 1 шт.
Мезонин MU32-FXS-4 -1 шт.
ПО 16 доп. SIP-абонентов - 1 шт.
Рабочее место админстратора Infinity  X Standart  - 2 шт.
Рабочее место оператора Infinity X Standart -6 шт.
Модуль интеграции с ПП "ТО ВДГО"
Модуль интеграции c АРМ "АДС"</t>
  </si>
  <si>
    <t>Поставка и монтаж климатического оборудования</t>
  </si>
  <si>
    <t>Пункт редуцирования газа шкафной ГРПШ-13-2Н-У1 (РДГ-П50Н, подогрев)</t>
  </si>
  <si>
    <t>Канат 10-13 мм пеньковый пропитанный ТС, Асбокартон КАОН-1 6мм,Асботкань АТ-4  ГОСТ6102-94</t>
  </si>
  <si>
    <t>Прокладка паронитовая. ГОСТ 15180-86, Паронит листовой ПМБ-1 S3.0мм B1.5хL1.5м ГОСТ 481-80</t>
  </si>
  <si>
    <t>Обследование подводного перехода Новоорский район п.Энергетик; Обследование подводного перехода газопровода г.Оренбург</t>
  </si>
  <si>
    <t>53230; 53401</t>
  </si>
  <si>
    <t>Новоорский; Оренбург</t>
  </si>
  <si>
    <t>Тюмень</t>
  </si>
  <si>
    <t xml:space="preserve">Оказание услуг по  организации культурно-массовых мероприятий </t>
  </si>
  <si>
    <t xml:space="preserve"> Услуги по организации и проведению спортивно-массовых мероприятий ,гостиничные услуги по размещению участников спартакиады.</t>
  </si>
  <si>
    <t>92.6</t>
  </si>
  <si>
    <t>Муфта Э.С. Д.25 ПЭ 100, Муфта усилительная д. 63 ПЭ 100, тип 2 д. 110 ПЭ 100, д.125, д.160, д.225, Седелка Э.С. 160/63 моноблок, Соединение с/пэ д. 160</t>
  </si>
  <si>
    <t>Буровая машина Ду 25-150</t>
  </si>
  <si>
    <t xml:space="preserve">от Ду 25 до Ду 150 мм (арт 530) </t>
  </si>
  <si>
    <t xml:space="preserve">Соединение изолирующее  ИССГ, ИСНН , ИСНВ
 </t>
  </si>
  <si>
    <t xml:space="preserve">Соединение изолирующее  ИССГ, ИСНН , ИСНВ, ИСП
 </t>
  </si>
  <si>
    <t xml:space="preserve">Соединение изолирующее   ИСП, ИФС
 </t>
  </si>
  <si>
    <t>г. Оренбург. Капитальный ремонт объекта: "Административное здание, достройка главного здания, пристройка к основному зданию, проходная по ул. Самолетная, 79 (инв. №080100001, 080100005). Ремонт дымоудаления".</t>
  </si>
  <si>
    <t>Шарлыкский район. Капитальный ремонт объекта: "с. Шарлык, ул. Автозаправочная, 1. Ремонт административного здания (инв. №5016) - организация наружного противопожарного водоснабжения"</t>
  </si>
  <si>
    <t>Газопровод высокого давления P=6 кгс/кв.см2 от АО "Целинное" до АО "Комарова" Яненского района (инв. № 10001991)/Экспертиза промышленной безопасности документации на техническое перевооружение ОПО</t>
  </si>
  <si>
    <t>Газопровод к объекту:Механизированный склад для хранения зерна вместимостью 52,0 тыс. тонн на территории ООО «Тоцкая хлебная база», Тоцкий район, с. Кирсановка, ул. Заводская, 66.</t>
  </si>
  <si>
    <t>Открытый запрос предложения</t>
  </si>
  <si>
    <t>Техническое перевооружение объекта: Газопровод низкого давления по ул. Первомайской п. Новосергиевка (инв. №1220673) Оренбургская область. Перекладка газопровода по ул. Первомайская ул. Садовая</t>
  </si>
  <si>
    <t xml:space="preserve">Выполнение строительно-монтажных работ по объектам:
1. Газопровод к объекту: Механизированный склад для хранения зерна вместимостью 52,0 тыс.тонн на территории ООО "Тоцкая хлебная база" Тоцкий р-он, с. Кирсановка, ул. Заводская, 6
2. Газопровод к объекту: котельная для зданий ООО "ТМК Нефтегазсервис-Бузулук" г. Бузулук, ул. Техническая, 6
3. Газопровод к объекту: котельные ООО "Парма-ТЭК" г. Бузулук, ул. Домашкинская, 1, кадастровый номер земельного участка 56:38:01020011:1
</t>
  </si>
  <si>
    <t>Тоцкий р-н, Бузулук, Бузулук</t>
  </si>
  <si>
    <t>53252, 53412, 53412</t>
  </si>
  <si>
    <t>Техническое перевооружение объекта: «Газопровод низкого давления от ГРПШ до ж.д. ул. Чапаева с. Ташла (инв. № 14935). Закольцовка газопровода низкого давления по ул. Лесная, ул. Чапаева с установкой ШРП в с. Ташла Тюльганского района Оренбургской области.»</t>
  </si>
  <si>
    <t xml:space="preserve">Выполнение капитального ремонта  объекта: «Административное здание ОАО « Газпром газораспределение Оренбург» г. Оренбург, ул. Краснознаменная, 39 (инв. № 8). Замена ворот» </t>
  </si>
  <si>
    <t xml:space="preserve">Техническое перевооружение объекта: «Газопровод низкого давления ул.Казанская от ул.Водников до дома № 25 г.Бугуруслан (инв.№ 00554). Перекладка газопровода по ул.Казанская  г.Бугуруслан Оренбургской области.»
Техническое перевооружение  объекта: «Газопровод  низкого давления  ул.Щорса от ул.3-я Красина до  дома №9 г.Бугуруслан (инв.№ 00316). Перекладка газопровода  по ул.Щорса  г.Бугуруслан  Оренбургской области.»
</t>
  </si>
  <si>
    <t>Техническое перевооружение объекта: Газопровод по ул. Садовая, 1 Мая (инв.№ 1220403). Перекладка участка газопровода по пер. Октябрьский в р.ц. Новосегргиевка Новосергиевского района  Оренбургской области.</t>
  </si>
  <si>
    <t xml:space="preserve">Выполнение капитального ремонта  объекта: «Ремонт системы  вентиляции здания Оренбургоблгаз (инв.№ 3091)» 
Установка вентиляторов крышных массой до 0,1 т ( вентилятор канальный КТ 70-40-4 Rectangular fan  (Systemair), прокладка воздуховодов из листовой, оцинкованной стали и алюминия класса Н (нормальные) толщиной 0,7 мм, периметром от 1100 до 1600 мм, кабель до 35 кВ по установленным конструкциям и лоткам с креплением на поворотах и в конце трассы, масса 1 м кабеля до 1 кг.
</t>
  </si>
  <si>
    <t>Знак ограничения высоты надземных газопроводов в местах проезда автотранспорта</t>
  </si>
  <si>
    <t>53408, 53412, 53413, 53415, 53425, 53401, 53423</t>
  </si>
  <si>
    <t>Бугуруслан, Бузулук, Гай, Медногорск, Соль-Илецк, Оренбург, Орск</t>
  </si>
  <si>
    <t>Выполнение строительно-монтажных работ по монтажу Охранно-пожарной сигнализации в филиале г.Бугуруслан (Бугурусланмежрайгаз) ОАО «Газпром газораспределение Оренбург» по ул. Белинского, 55</t>
  </si>
  <si>
    <t>45.3</t>
  </si>
  <si>
    <t>Постановка на государственный кадастровый учет объектов на период строительства: Газопровод к микрорайону «Марьино» Оренбургская область, Оренбургский район, Благословенский с/с – стальной газопровод Ду-219 мм., производительность 2500,0 м3/час, давление 0,6МПа, предусматривется установка пункта редуцирования газа (ПРГ) с Pвх 0,6МПа, Pвых 0,3МПа. Общая протяженность газопровода - 850м.</t>
  </si>
  <si>
    <t xml:space="preserve">Выполнение капитального ремонта  объекта: «Административное здание ОАО «Оренбургоблгаз» г. Оренбург, ул. Краснознаменная, 39 (инв. № 8). Ремонт помещений здания» 
Демонтаж облицовки стен и потолков, демонтаж светильников, разборка плинтусов деревянных, расчистка старой краски, покрытие поверхностей грунтовкой, шпатлевка стен и потолков, финишная шпатлевка, окраска поливинилацетатными водоэмульсионными составами высококачественная: по штукатурке стен, потолков, установка светильников, огрунтовка и окраска металлических поверхностей. Установка перегородок, покрытие поверхностей грунтовкой, шпатлевка  стен, окраска стен. Разборка асфальтобетонных покрытий тротуаров, демонтаж покрытий из гранитных плит, покрытие поверхностей грунтовкой, устройство покрытий: из керамогранитных плит, устройство водосбросных сооружений, устройство гидроизоляции.
</t>
  </si>
  <si>
    <t xml:space="preserve">Выполнение строительно-монтажных работ по объекту:
Техническое перевооружение объекта: Линия электропередачи к тресту (инв.№10001562) г.Орск ул.Крупской,17
</t>
  </si>
  <si>
    <t>у.е</t>
  </si>
  <si>
    <t>Оказание услуг по обучению "Предаттестационная подготовка специалистов сварочного производства I уровня"</t>
  </si>
  <si>
    <t>Оказание услуг по обучению "Аттестация специалистов сварочного производства I уровня"</t>
  </si>
  <si>
    <t>80.43</t>
  </si>
  <si>
    <t>Предоставление сублицензии на использование товарных знаков.</t>
  </si>
  <si>
    <t>Бугуруслан, Абдулино, Абдулинский район</t>
  </si>
  <si>
    <t>53408, 53404, 53203</t>
  </si>
  <si>
    <t>Настенная сплит-система Electrolux EACS-09HS/N3</t>
  </si>
  <si>
    <t>Оказание услуг по аттестации сварочного оборудования</t>
  </si>
  <si>
    <t>Услуги по аттестации сварочного оборудования</t>
  </si>
  <si>
    <t>Услуги по аттестации технологий сварки</t>
  </si>
  <si>
    <t>Оказание услуг по аттестации технологий сварки</t>
  </si>
  <si>
    <t>Поставка деталей соединительных для полиэтиленовых газопроводов</t>
  </si>
  <si>
    <t>Соединение ст/пэ д. 160; Соединение ст/пэ д.225; Муфта  Э.С. Д 40; Муфта Э.С. Д.50; Муфта Э.С. Д. 160; Муфта Э.С. Д 225</t>
  </si>
  <si>
    <t>Поставка электрического оборудования, предназначенное для приготовления и подогрева пищи, отопления и горячего водоснабжения</t>
  </si>
  <si>
    <t>Трассоискатель. Атлет  Возможности: Трассировка кабельных линийи определение глубины залегания; Поиск места повреждения кабеля; Трассировка металлических трубопроводов и кабельных линий, определение глубины их залегания; Поиск мест пересечения трубопроводов и кабеля; Трассировка и контроль изоляции защитных покрытий газопровода.</t>
  </si>
  <si>
    <t>Техническое перевооружение объекта: Газопровод высокого давления P=6 кгс/кв.см2 от АО "Целинное" до АО "Комарова" Ясненского района (инв. № 10001991)</t>
  </si>
  <si>
    <t>Выполнение работ по монтажу мультиэкранной системы видеоизображения в аварийно-диспетчерской службе в филиале ОАО «Газпром газораспределение Оренбург» в Оренбургском районе (Оренбургцентрсельгаз).</t>
  </si>
  <si>
    <t>Выполнение работ по реконструкции мультиэкранной системы видеоизображений АДС в филиале г. Оренбург (Оренбургмежрайгаз) по ул. Самолетная, 79 (инв№08042546)</t>
  </si>
  <si>
    <t>УВГЗОНСНД Ду32, 57,89,108 без футляра</t>
  </si>
  <si>
    <t>Техническое перевооружение объекта: Подземный азопровод (высокого давления) Новосергиевский район, п. Новосергиевка - п. Красная поляна (инв. № 1220661) Оренбургская область. Перекладка газопровода через р. Сакмара</t>
  </si>
  <si>
    <t>Ковер газовый . Характеристики согласоно технического задания</t>
  </si>
  <si>
    <t>Сплит система MITSUBISHI ELECTRIC (Блок внутренний типа MS-GF25VA/Блок внешний типа MU-GF25VA/ Зимний пакет + 50 ,-40°  / Монтаж/демонтаж Сплит систем /прокладка эл.кабеля 7м/Установка кронштейнов/длина трассы 8 м)</t>
  </si>
  <si>
    <t>Абдулино</t>
  </si>
  <si>
    <t xml:space="preserve">1. Внутрипоселковый газопровод в п.Кужунтай Акбулакского района, протяженностью 1534 м.; 
2. Внутрипоселковый газопровод в п.Бикмурзино Акбулакского района, протяженностью 2218 м. 
</t>
  </si>
  <si>
    <t>Лицензия на ПО АСПО-Газ</t>
  </si>
  <si>
    <t>Лицензия ГИС MapInfo Professional 12.5 для Windows (русская версия)</t>
  </si>
  <si>
    <t>Выполнение  землеустроительных и кадастровых работ по установлению охранной зоны газопроводов
Газопроводы, общей протяженностью 81919,2 м. в  Гайском и Новоорском районах Оренбургской области</t>
  </si>
  <si>
    <t>Выполнение землеустроительных и кадастровых работ по установлению охранной зоны газопроводов Газопроводы, общей протяженностью 379 861,06 м. в г. Бузулуке и Бузулукском районе Оренбургской области</t>
  </si>
  <si>
    <t xml:space="preserve">Постановка на государственный кадастровый учет объектов на период строительства: 1. Газопровод к объекту: административное здание Калининградская ул., 35, Оренбург г.                   - подземный газопровод ПЭ 63х5,8, протяженностью 37,5 м, надземный газопровод Ду 57х3,0, протяженностью 52,0м, Ду 76х3,5, протяженностью 25,0м. Расход газа составляет 14,8 м3/ч, Давление 0,005МПа; Общая протяженность газопровода- 114,5м.
2. Газопровод к объекту:  24-х квартирный дом Сумская ул., д.75, Оренбург г. - подземный газопровод ПЭ Ду 110, Общая протяженность газопровода - 120м.
</t>
  </si>
  <si>
    <t>Огнетушитель порошковый ОП-4; Огнетушитель порошковый ОП-5; Огнетушитель углекислотный ОУ-2 автомобильный; Огнетушитель углекислотный ОУ-3; Огнетушитель углекислотный ОУ-5</t>
  </si>
  <si>
    <t>Газопровод в г. Сорочинске по ул. Солнечная, Полевая, Суворова, Багратиона
Газопровод низкого давления 0,005 МПа из полиэтиленовых труб ПЭ 80 SDR 11. Точка подключения – от существующего подземного газопровода низкого давления Ду 159 мм на выходе из ШП по ул. Лескова. Глубина заложения трубопровода (до верха трубы),- 1,1-2,0 м, протяженность  трассы 1,8 км.</t>
  </si>
  <si>
    <t>45.1</t>
  </si>
  <si>
    <t>Источник бесперебойного питания APC Smart-UPS SMT3000RMI2U</t>
  </si>
  <si>
    <t>Поставка источника бесперебойного питания APC Smart-UPS SMT3000RMI2U</t>
  </si>
  <si>
    <t xml:space="preserve">Техническое перевооружение объектов: 1. Газопровод Переволоцк НГРЭ ГБ (Инв. № 5691). 2. Газоснабжение  с. Нижняя Павловка (Инв. № 15292). 3. Газопровод АОЗТ п/ф Большевик Сакмарский район (инв. № 5749) 
</t>
  </si>
  <si>
    <t xml:space="preserve">Переволоцкий,Оренбургский,Сакмарский, </t>
  </si>
  <si>
    <t>53237,53234,53240</t>
  </si>
  <si>
    <t xml:space="preserve">Инженерно-геодезические и инженерно-геологические изыскания для строительства объекта. «Газопровод к микрорайону Западный г. Соль-Илецка»
Строительство газопровода высокого и низкого давления в подземном исполнении. Точка подключения – от существующего подземного газопровода высокого давления 1,2 МПа г. Соль-Илецк - с. Изобильное» Ду 219 мм. Для производства строительно-монтажных работ используются полиэтиленовые трубы SDR11 ГАЗ ПЭ80 Ду 160х14,6 мм по ГОСТ 18599-2001. Для снижения давления газа установить два газорегуляторных шкафных пункта с основной и резервной линией редуцирования. Общая протяженность газопровода 6,5 км.
</t>
  </si>
  <si>
    <t xml:space="preserve">Выполнение строительно-монтажных работ открытой площадки  по ул. Бр. Башиловых в г. Оренбурге для нужд ОАО «Газпром газораспределение Оренбург». </t>
  </si>
  <si>
    <t>36.63.61.130</t>
  </si>
  <si>
    <t>Зажигалка газовая для плит</t>
  </si>
  <si>
    <t>Зажигалка газовая для плит на пьезоэлементе</t>
  </si>
  <si>
    <t xml:space="preserve">Краска аэрозольная красная, желтая, белая, </t>
  </si>
  <si>
    <t xml:space="preserve">1.Межпоселковый газопровод в п.Кужунтай Акбулакского района, протяженностью 639 м.; 
2. Межпоселковый газопровод в п.Бикмурзино Акбулакского района, протяженностью 3570 м. 
</t>
  </si>
  <si>
    <t>Кран газовый шаровой латунный ДУ-20-25 11Б27П     Требуется сертификат соответствия в системе добровольной сертификации ГАЗСЕРТ</t>
  </si>
  <si>
    <t>Стол офисный прямой (Ультра); Шкаф для одежды (ультра); Кресло офисное  КР28 ГОСТ 16371-93</t>
  </si>
  <si>
    <t>Поставка товаров по номенклатурной группе;: климатическое оборудование</t>
  </si>
  <si>
    <t>Поставка и монтаж Сплит-системы Ballu BSW-12HN1</t>
  </si>
  <si>
    <t xml:space="preserve">В соответствии с проектом Договора
</t>
  </si>
  <si>
    <t>Оказание услуг по  организации праздничного мероприятия.</t>
  </si>
  <si>
    <t xml:space="preserve">51.64.3 </t>
  </si>
  <si>
    <t xml:space="preserve">Инженерно-геодезические и инженерно-геологические изыскания для строительства объекта. 1. Газопровод к объекту: нежилое помещение Оренбург г, 9 января/Кирова/Матросский ул. Д.38/26/1-3, пом.14 
Подключение производится в существующий надземный газопровод стальной Ду 100мм.  Проектируемый надземный газопровод низкого давления из полиэтиленовых труб, протяженностью 170 м;
2. Газопровод к объекту: административное здание Гражданская ул., зд.36/1 Оренбург г. Подключение производится в существующий подземный стальной газопровод.  Проектируемый подземный газопровод низкого давления выполняется из полиэтиленовых труб, протяженностью 158 м;
3. Газопровод к объекту: здание магазина г. Оренбург, ул. Механизаторов, д.6 
Подключение производится в существующий подземный стальной газопровод.  Проектируемый подземный газопровод низкого давления выполняется из полиэтиленовых труб, протяженностью 41 м;
4. Газопровод к объекту: здание ДОУ №21 «Семицветик» Оренбург г., Ростоши п., Успенская ул., 6 
Подключение производится в существующий подземный стальной газопровод.  Проектируемый подземный газопровод низкого давления выполняется из полиэтиленовых труб, протяженностью 193 м;
5. Газопровод к объекту: здание склада Центральная ул, стр. 1., Оренбург г., Оренбургская обл. 
Подключение производится в существующий подземный стальной газопровод.  Проектируемый подземный газопровод низкого давления выполняется из полиэтиленовых труб, протяженностью 10 м.
</t>
  </si>
  <si>
    <t xml:space="preserve">Выполнение капитального ремонта  объекта: «Двухэтажное здание базы управления ПМЗ с подвалом Оренбургская область г. Оренбург, ул. Бр. Башиловых, № 2 «Б» (инв. № 10013). Ремонт помещений» </t>
  </si>
  <si>
    <t>Отбор организации для выполнения работ по инженерно-геологическим, инженерно-геодезическим изысканиям и разработке проектно – сметной документации  1. «Газопровод к объекту: установка гидрокрекинга с секцией производства водорода Орск г, Гончарова ул, д.1 А»</t>
  </si>
  <si>
    <t>Д.А. Бородин, Генеральный директор АО "Газпром газораспределение Оренбург"</t>
  </si>
  <si>
    <t>Техническое перевооружение объекта: Газопровод высокого и низкого  давления кооператива № 15 (инв. № 1220172) Оренбургская область. Газопровод низкого  давления по ул. Комсомольской и ул. Набережной в г. Сорочинске.</t>
  </si>
  <si>
    <t>Трекер ГЛОНАСС/GPS АвтоГРАФ-GSM,Трекер GPS Queclink GL300</t>
  </si>
  <si>
    <t>Диапазон частот Wi-fi модуля 2,4 ГГц</t>
  </si>
  <si>
    <t>Наклон +/- 25 градусов, поворот 6 градусов, вращение 360 градусов</t>
  </si>
  <si>
    <t xml:space="preserve">Кран шаровый газовый стальной Ру 16 надземного исполнения фланцевое присоединение с КОФК и под приварку . Герметичность затвора.по классу "А"   ГОСТ 9544-93.  Среда - неагрессивный природный газ и вода. Температура окружающей среды от -40 до +80 С. сталь 20; Назначенный срок службы 40 лет. </t>
  </si>
  <si>
    <t xml:space="preserve">Кран шаровый газовый стальной Ру 16 надземного исполнения фланцевое присоединение с КОФК  . Герметичность затвора.по классу "А"   ГОСТ 9544-93.  Среда - неагрессивный природный газ . Температура окружающей среды от -40 до +80 С. сталь 20; Назначенный срок службы 40 лет. </t>
  </si>
  <si>
    <t>Техническое перевооружение объекта: Межпоселковый подземный газопровод п. М. Зайкин – п. Балабанка  (Инв. № 31017) Первомайский район, Оренбургская область. Перекладка газопровода через р. Балабанка. 
Подключение производится в существующий подземный газопровод.  Проектируемый газопровод выполняется из полиэтиленовой трубы в  подземном исполнении. По трассе предусмотрено пересечение р. Балабанка  методом ННБ. 
2.  Техническое перевооружение объекта: Газопровод высокого давления к котельной колхоза Мичурина Бузулукского района (Инв. № 30450) Оренбургской области. Перекладка газопровода через овраг в г. Бузулуке.
Подключение производится в существующий подземный газопровод.  Проектируемый газопровод выполняется из полиэтиленовой трубы в  подземном исполнении. По трассе предусмотрено пересечение оврага  методом ННБ.
3.  Техническое перевооружение объекта: Газопровод высокого давления в совхозе «Пылаевский»  Первомайского района (Инв. № 30509) Оренбургской области. Перекладка газопровода через р. Чаган.
Подключение производится в существующий подземный газопровод.  Проектируемый газопровод выполняется из полиэтиленовой трубы в подземном исполнении. По трассе предусмотрено пересечение р. Чаган  методом ННБ.
4. Техническое перевооружение объекта: Газоснабжение п. Ручьевка Первомайского района (Инв. № 31821) Оренбургской области. Перекладка газопровода через р. Грязнушка.
Подключение производится в существующий подземный газопровод.  Проектируемый газопровод выполняется из полиэтиленовой трубы в  подземном исполнении. По трассе предусмотрено пересечение р. Грязнушка  методом ННБ.</t>
  </si>
  <si>
    <t>Первомайский; Бузулукский район</t>
  </si>
  <si>
    <t>53236; 53212</t>
  </si>
  <si>
    <t>Кран шаровый газовый стальной присоединение фланцевое и резьбовое, в комплекте с крепежом и ответными фланцами. ГШК Ду 25,  с КОФК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Требуется сертификат ГАЗСЕРТ</t>
  </si>
  <si>
    <t>Кран шаровый газовый стальной присоединение фланцевое и резьбовое, в комплекте с крепежом и ответными фланцами. ГШК Ду 40,50,  с КОФК Герметичность затвора.по классу "А"   ГОСТ 9544-93.  Среда - неагрессивный природный газ. Температура окружающей среды от -40 до +80 С. сталь 20; Назначенный срок службы 40 лет.       Требуется сертификат ГАЗСЕРТ</t>
  </si>
  <si>
    <t>Труба ПЭ100 газопроводная SDR11 ГОСТ Р 50838-2009, диаметр согласно технического задания.</t>
  </si>
  <si>
    <t>Пункт редуцирования газа шкафной ГРПШ-32/6Б-2-О</t>
  </si>
  <si>
    <t>Регулятор давления газа, предохранительный клапан. Характеристики согласно технического задания</t>
  </si>
  <si>
    <t xml:space="preserve">Стол письменный:                                                     
Venice L180.  
Артикул: Venice SC 180P
Размер(ШхГхВ): 180x91x76 
Цвет:ПАЛИСАНДР
Вес: 75.                             
Кресло руководителя:                                       
CHAIRMAN 417,  цвет черный, обивка натуральная кожа класса COW (люкс-класс), 
Набивка - Стандартный (standard) поролон плотности 25-40 кг/м 3, 
Деревянные накладки на подлокотниках (цвет- тёмный орех), крестовине и рычагах управления механизмом качания. 
Стандарт BIFMA 5.1 (США). Механизм качания цельнометаллический, с регулировкой жесткости качания и фиксацией в двух положениях. Стандарт BIFMA 5.1 (США).Крестовина - 5-лучевая металлическая сварная опора, диаметр 700 мм. Стандарт BIFMA 5.1 (США).Газопатрон 4-й категории стабильности по стандарту Germany DIN (200 000 циклов динамической нагрузки 80 кг). Газпатрон закрыт телескопическим пластиковым чехлом.Ролик - диаметр штока 11 мм. Стандарт BIFMA 5.1 (США). </t>
  </si>
  <si>
    <t>Труба стальная электросварная  ГОСТ 10704-10705</t>
  </si>
  <si>
    <t xml:space="preserve">1. Техническое перевооружение объекта: Газопровод Переволоцк НГРЭ ГБ
(Инв. № 5691). Перекладка газопровода низкого давления по ул. Геологов, Нефтяников, Ленинская п. Переволоцкий  Переволоцкого района Оренбургской области.
Подключения производятся в существующие подземные и надземные  газопроводы.  Проектируемый газопровод выполняется из полиэтиленовой трубы в  подземном исполнении и из стальных труб в  надземном исполнении по опорам.
2. Техническое перевооружение объекта: Газоснабжение  с. Нижняя Павловка (Инв. № 15292). Перекладка газопровода по ул. Ленина, ул. Чкалова в  с. Нижняя Павловка  Оренбургского  района
Участок №1.  ул. Ленина
Подключение производится в существующий надземный газопровод.  Проектируемый газопровод выполняется из стальных труб в  надземном исполнении по опорам. 
Участок №2.  ул. Чкалова
Подключение производится в существующий подземный газопровод.  Проектируемый газопровод прокладывается из полиэтиленовой трубы в  подземном исполнении.
3. Техническое перевооружение объекта: Газопровод АОЗТ п/ф Большевик Сакмарский район (инв. № 5749) Оренбургская область. Закольцовка газопроводов низкого давления с установкой ПРГ в п. Светлый.
Подключение производится в существующий подземный газопровод высокого давления. Проектируемый газопровод высокого давления выполняется из стальной  трубы в  подземном исполнении.  По трассе предусмотрено пересечение  а/дороги методом ННБ. В п. Светлый  устанавливается шкафной газорегуляторный пункт.  Проектируемый газопровод низкого давления выполняется из полиэтиленовой  трубы в  подземном исполнении  и из стальных труб в  надземном исполнении.
</t>
  </si>
  <si>
    <t xml:space="preserve">53237; 53242; 53234       </t>
  </si>
  <si>
    <t>Переволоцкий район, п. Светлый Оренбургский район</t>
  </si>
  <si>
    <t>Газопровод низкого давления к жилым домам IV-го микрорайона п.ОЗТП г.Орска от пер.Героев до пр-та Космонавтов 
Строительство газопровода низкого давления из полиэтиленовых труб диаметром  225,160,110,63,32 протяженностью 3500 м.</t>
  </si>
  <si>
    <t xml:space="preserve">Газопровод к  микрорайону   "Автокомбинат -2" в п. Новоорск Новоорского района
Газопровод высокого давления II категории 0,6 МПа и низкого давления IV категории 0,005 МПа из ПЭ труб, установка ГРПШ с двумя основными и резервными линиями редуцирования. Точка подключения – от существующего подземного газопровода высокого давления II категории, проложенный от места врезки в районе автодороги п. Энергетик-п. Новоорск. Протяженность  трассы 5,3 км.
</t>
  </si>
  <si>
    <t>п. Новоорск</t>
  </si>
  <si>
    <t>Газопровод в западной части с. Беляевка 
Газопровод низкого  давления 0,005 МПа из ПЭ труб.. Точка подключения – от существующего подземного газопровода низкого давления Ду100мм  в районе д. № 5а, ул. Молодёжная с.Беляевка. Глубина заложения трубопровода (до верха трубы),- 1,1-2,0 м, протяженность  трассы 1,315 км.</t>
  </si>
  <si>
    <t>с. Беляевка</t>
  </si>
  <si>
    <t xml:space="preserve">Газопровод  в юго-восточной части с. Каменноозерное Оренбургского района.
Подключение производится в существующий подземный газопровод высокого давления. Проектируемый газопровод выполняется из полиэтиленовой  трубы в  подземном исполнении. По трассе предусмотрено пересечение категорийной  а/дороги методом ННБ. Для понижения давления газа устанавливается шкафной газорегуляторный пункт. Проектируемый газопровод низкого давления выполняется из полиэтиленовой трубы в  подземном исполнении.
</t>
  </si>
  <si>
    <t>с. Каменноозерное</t>
  </si>
  <si>
    <t>Газопровод к с. Михайловка, Сакмарского района 
Газопровод высокого давления 0,6 МПа из ПЭ труб, установка ГРПШ с двумя основными и резервными линиями редуцирования. Газопровод низкого давления 0,005 МПа из ПЭ труб. Точка подключения – от существующего подземного газопровода высокого давления 2 категории Д219 у с. Михайловка. Глубина заложения трубопровода (до верха трубы),- 1,1-2,0 м, протяженность  трассы 1,54 км.</t>
  </si>
  <si>
    <t xml:space="preserve">Газопровод  в северной части с. Шарлык Шарлыкского района Оренбургской области (1 этап строительства).
Подключение производится в существующий подземный газопровод высокого давления. Проектируемый газопровод выполняется из полиэтиленовой  трубы в  подземном исполнении. Для понижения давления газа устанавливается шкафной газорегуляторный пункт. Проектируемый газопровод низкого давления выполняется из полиэтиленовой трубы в  подземном исполнении.
</t>
  </si>
  <si>
    <t>Трасспоисковый комплекс "Сталкер-75-04" с одним приемником (с бесконтактным датчиком ДКИ-02")</t>
  </si>
  <si>
    <t xml:space="preserve">Постановка на государственный кадастровый учет земельных участков на период строительства: 1. Газопровод по ул. Канатная, ул. Крылова г. Орска. Строительство газопровода низкого давления СТ Ду 57 мм. Общая протяженность - 0,3 км.
2. Газопровод в г. Сорочинске по ул. Солнечная, Полевая, Суворова, Багартиона. Строительство газопровода ПЭ Д110 мм, L-1,08 км; ПЭ Д-63 мм, L-0,54 км; Д-32 мм, L-0,18 км. Общая протяженность - 1,8 км.
3. Газопровод  в западной части с. Беляевка. Строительство газопровода ПЭ Д-63мм - 0,40км; ПЭ Д - 32мм, L - 0,25км. Общая протяженность – 1,315 км.
4. Газопровод  в с. Михайловка Сакмарского района. Строительство газопровода ПЭ Ду 110 мм  L-0,92 км, Ду 63мм  L-0,62 км. Общая протяженность - 1,54 км. 
5. Газопровод в северной части с. Шарлык Шарлыкского района I очередь. Строительство газопровода ПЭ Ду110мм - 3,18 км, Ду63мм - 2,12км.  Установка ГРПШ-04-2У1 с регуляторами РДНК-400. Общая протяженность 5,3 км.
6. Газопровод к  микрорайону "Автокомбинат -2" в п.Новоорск Новоорского района - строительство газопровода ПЭ Ду110мм - 3,18 км, Ду63мм - 2,12км.  Установка ГРПШ-04-2У1 с регуляторами РДНК-400. Общая протяженность газопровода - 5,3 км.
7. Газопровод к жилым домам п.Ростоши (п/о "Овощевод") - строительство газопровода, СТ 159 мм. Общая протяженность газопровода - 1,0 км. 
8. Газопровод п.Каменноозерное Юго-восточная часть Оренбургского района строительство газопровода ПЭ Ду 110 мм  L-3,6 км, Ду 63мм  L-1,8 км, Ду 32 мм L-0,6 км. Общая протяженность - 6,0 км
</t>
  </si>
  <si>
    <t>Поставка зажигалок газовых для плит</t>
  </si>
  <si>
    <t xml:space="preserve">Комплект телемеханики для станций катодной защиты серии УКЗТ Требуется сертификат соответствия в системе добровольной сертификации ГАЗСЕРТ; </t>
  </si>
  <si>
    <t>Газопровод к объекту: торговый центр Оренбург г., Беляевское шоссе, участок №5 (протяж. 10 м); Газопровод к объекту: многоквартирный жилой дом, Елькинская ул., 32 (протяж. 8 м); Газопровод к объекту: жилой дом Оренбург г., Бугурусланская ул., д. 17 (протяж. 8 м); Газопровод к объекту: блочная котельная УСК «Пингвин» и ДК «Россия» Оренбург г., Победы пр., 136 (протяж. 10 м); Газопровод к объекту: жилой дом Оренбург г., Пристанционный п., Летная ул., д. 25 (протяж. 225 м); Газопровод к объекту: здания производственно-складское и административное Оренбургская обл., Оренбургский р-н, Ивановка с., Производственная ул., 10 (протяж. 70 м); Газопровод к объекту: административное здание Туркестанская 152-154 (протяж. 52 м); Газопровод к объекту: 150-квартирный жилой дом Оренбург г., Амурская ул./Ямашева ул., кад. 56:44:0258012:60 (протяж. 17 м).</t>
  </si>
  <si>
    <t>Картриджи для печати; расходные материалы к оргтехнике</t>
  </si>
  <si>
    <t>Оказание услуг лизинга (финансовой аренды)</t>
  </si>
  <si>
    <t>Лизинг газопроводов - 131 шт.</t>
  </si>
  <si>
    <t>Август 20105</t>
  </si>
  <si>
    <t xml:space="preserve">Работы кадастровые по установлению охранной зоны </t>
  </si>
  <si>
    <t>53423, 53727000, 53210804000,  53240, 53256, 53230, 53401, 53234</t>
  </si>
  <si>
    <t xml:space="preserve">Орск, Сорочинск, Беляевка, Сакмарский район, Шарлыкский р-н, Новоорский р-н, Оренбург, Оренбургский район, </t>
  </si>
  <si>
    <t>Инженерно-геодезические изыскания для строительства объекта: 1. Техническое перевооружение объекта: Газопровод высокого давления к ГРП строительного техникума в  1 микр-не г. Бузулука (Инв. №30968).  Перекладка газопровода с установкой ПРГ.</t>
  </si>
  <si>
    <t>Рефлектомер РЕЙС -205 с поверкой</t>
  </si>
  <si>
    <t>Картриджи, расходные материалы к оргтехнике</t>
  </si>
  <si>
    <t xml:space="preserve">Кран шаровой  стальной Ду 50, 80, 100, 150, 200, 250 Ру 16, присоединение фланцевое, в комплекте с крепежом и ответными фланцами. Среда - неагрессивный природный газ. Температура окружающей среды от -40 до +80 С. сталь 20; Назначенный срок службы 40 лет. Требуется сертификат соответствия в системе добровольной сертификации ГАЗСЕРТ. ГОСТ Р 53672-2007                </t>
  </si>
  <si>
    <t>Медно-сульфатный электрод сравнения, КИК-Г</t>
  </si>
  <si>
    <t xml:space="preserve">Поставка средств электрохимической защиты. </t>
  </si>
  <si>
    <t xml:space="preserve">Стойки контрольно-измерительного пункта СКИП </t>
  </si>
  <si>
    <t>подходят к газовым котлам Koreasta Ferroli Navien</t>
  </si>
  <si>
    <t>Номинальное входное напряжение - 230В, максимальная выходная мощность - 3000 ВА, выходные розетки - 8 компьютерных (IEC-320-C13), 1 розетка IEC-320-C19, тип - линейно-интерактивный (line-interactive), интерфейс - RS-232, USB</t>
  </si>
  <si>
    <t>Регулятор давления газа РДО-1-16/150 с пилотным регулятором РДС-ПС-01</t>
  </si>
  <si>
    <t>Кубический сантиметр;Миллилитр</t>
  </si>
  <si>
    <t>Поставка регуляторов давления газа</t>
  </si>
  <si>
    <t xml:space="preserve">Приемник EFT M1 GNSS (GSM); контроллер Getac; Тахеометр LEICA; Радиомодем EFT M1 встраиваемый </t>
  </si>
  <si>
    <t>53233, 53234</t>
  </si>
  <si>
    <t>Октябрьский, Оренбургский район</t>
  </si>
  <si>
    <t xml:space="preserve">выполнение комплекса землеутроительных ( кадастровых) и иных работ,  необходимых для изготовления технического плана объекта недвижимости, постановки его на кадастровый учет, установление охранной зоны объекта Газопровод к с.Подгорное Кувандыкского  района протяженностью 12100 п.м., расположенный в Кувандыкском  районе ,  Оренбургской области;
Количество газопроводов -1 шт
</t>
  </si>
  <si>
    <t>Кувандыкский район</t>
  </si>
  <si>
    <t>Труба ПЭ100 газопроводная Д 225 SDR11 ГОСТ Р 50838-2009</t>
  </si>
  <si>
    <t>Поставка тренажера сердечно-легочной и мозговой реанимации</t>
  </si>
  <si>
    <t xml:space="preserve">1. Техническое перевооружение объекта: Газоснабжение с. Нижняя Павловка (инв. № 15292). Перекладка газопровода по ул. Ленина, ул. Чкалова в с. Нижняя Павловка Оренбургского района.
Для надежного и бесперебойного газоснабжения потребителей проектом предусмотрено техническое перевооружение объекта- перекладка газопровода по ул. Ленина,ул. Чкалова в с. Нижняя Павловка Оренбургского района.
Подключение (Врезка 1) производится в существующий стальной надземный газопровод низкого давления диаметром 57 мм по ул. Ленина д. 11; подключение (Врезка 2) производится в существующий стальной надземный газопровод низкого давления диаметром 32мм по ул. Ленина д.1; (Врезка 3) производится в существующий  стальной подземный газопровод низкого давления диаметром 57мм по ул.Фрунзе у дома №3.Подключение (Врезка 4) производится в существующий полиэтиленовый подземный газопровод низкого давления ПЭ 110 по ул. Чапаева у д. № 14.  Общая протяженность газопровода  – 403,6 м.
2.Техническое перевооружение объекта: Газопровод НГРЭ ГБ (инв. № 5691). Перекладка газопровода низкого давления по ул. Геологов,Нефтяннков, Ленинская п. Переволоцкий Переволоцкого района Оренбургской области.
Для надежного и бесперебойного газоснабжения потребителей проектом предусмотрено техническое перевооружение газопровода низкого давления. Для строительства газопровода применяются полиэтиленовые, изготовленные по ГОСТ Р 50838-2009 ПЭ80 SDR 11, а также трубы стальные электросварные по ГОСТ 10705-80* (группа В).Прокладка  проетируемого газопровода низкого давления осуществляется подземно, на глубине не менее 1,0 м от верха трубы до поверхности земли.
Общая протяженность газопровода  – 1847,0 м
</t>
  </si>
  <si>
    <t xml:space="preserve">1. Система громкой связи в административном здании по ул. Бр.Башиловых 2а,  г.Оренбург . 
Монтаж системы громкой связи с установкой: динамик потолочный «Inter-MCS-03A»-21шт; регулятор громкости «Inter-M ATT-03»-13шт; усилитель сигнала «Inter-M PAM 120»-1шт; коробка разветвительная круглая «УК-2П»-22шт; кабель КСРЭВнг  FRLS1*2*1-730м..
2. Локально-вычислительная сеть (СКС) в административном здании по ул.Бр.Башиловых 2а,  г.Оренбург . 
Монтаж корпоративной локально-вычислительной сети с установкой: розетка компьютерная одноместная RJ-45, UTP кат. 5e, 8 конт. Шт71; Рамка суппорт 2 места шт 71; Патч панель 19" 48*RJ-45 шт 2; Кабельный органайзер шт 2; HP JE067A#ABB Коммутатор 5120-48G EI (44x10/100/1000 +4x10/100/1000 или SFP, протокол static L3), управляемый, стекируемый, для монтажа в 19" стойку или шкаф шт 2; HP JD119B X120 Трансивер с пропускной способностью 1 Gb/s, разъем LC (1000Base-LX) шт 2; Allied Telesis AT-MC1004 Конвертер 1000Base-T в 1000Base-SX/SC шт 2; Открытая стойка 19" Hyperline 42U, двухрамная с регулируемой глубиной (ORV2A-4268-RAL9005) шт 1; Блок розеток 19, 16 розеток Hyperline SHT-12SH-4IEC-BF-2.5EU шт 2; Кабель Neomax NM10001 UTP 5e, 4 пары 1935м; Патч-корд UTP 5e 0.5м шт 71; Патч-корд UTP 5e 2м шт 71.
3. Система контроля и управления доступом (СКУД) в административном здании по ул.Бр.Башиловых 2а,  г.Оренбург
Монтаж системы контроля и управления доступом с установкой: контроллер доступа С2000-2 5шт; Считыватель бесконтактных карт Рroxy-3А- 7шт, Блок сигнально-пусковой С2000-СП1; Извещатель охранно-пожарный ручной ИОПР 513/101-1 «Охрана», без крышки 5шт; Извещатель охранный точечный магнитоконтактный ИО102-6 2шт; Извещатель охранный точечный магнитоконтактный ИО102-16/1 3шт; Кнопка выхода ST-EX110L 3шт; замок электромагнитный  МL-295A 5шт; Доводчик ТS-68 шт5; Карта рroximiti тонкая SlimProx 150шт; Источник питания БРП-12-3/7 5шт; Аккумулятор герметичный свинцово кислотный Delta DTM 1207 5шт; Источник вторичного электропитания резервированный СКАТ 1200Д исп.2 1шт; Аккумулятор герметичный свинцово-кислотный Delta DtM1207 шт1; Кабель КПСВВнг-LS 1х2х0,5 400м; КПСВВнг-LS 1х2х0,75 50м; Кабель витая пара Parlan Cat5e 4[2[0.52 ZНнг (А)- НF 50шт; Гофрошланг D 16 (уп.100м) 300м; Программное обеспечение: отчеты по рабочему времени сотрудников Учет рабочего времени «Орион Про» 1м.
4. Система телевидеонаблюдения в административном здании по ул.Бр.Башиловых 2а,  г.Оренбург
Монтаж системы охранного телевидения с установкой: цифровой видеорегистратор RVi-R08LB-PRO-1шт., HDD 2000 GB (2 TB) SATA-III Purple (WD20PURX)-2шт., монитор FH7524 TFT LCD-монитор 24"-1шт., источник бесперебойного питания SKAT UPS 800-1шт., источник вторичного электропитания резервированный  SKAT-V.16-1шт., аккумулятор герметичный свинцово-кислотный Delta DTM 1226-2шт., видеокамера корпусная уличная цветная RVi-165C NEW (2.8-12 мм)-4шт., видеокамера купольная RVi-C321 (2.8-12мм)-7щт., разъем под коаксиальный кабель BNC RG-59U-20щт, коробка IP44 80х40 53600-10шт., Кабель КВК-П-2 нг(A)-HF 2х0.50-800м., Гофрошланг D = 16 (уп 100 м)-400м.,(4 уп.).
</t>
  </si>
  <si>
    <t>Автостоянка открытого типа по ул. Бр. Башиловых,2а   г. Оренбург
Устройство автостоянки открытого типа, проездов, тротуаров, отмостки здания, площадок,дорожек .  База филиала (Оренбургцентрсельгаз) по ул.Бр.Башиловых 2а в г.Оренбург благоустройство территории: площадь 10 210 м². Материал: асфальтобетон  плотный из горячей мелкозернистой щебеночной смеси тип Б , марка I; асфальтобетон  пористый из горячей крупнозернистой щебеночной смеси  , марка I, ГОСТ 9128 -97 ;  битумы нефтяные дорожные марки БНД-60/90, БНД-90/130; щебень по ГОСТ 8267-93; ПГС по ГОСТ 23735-79.   Материал – тротуарная плитка; песко-цементная смесь, бортовой камень марки БР 100.30.15 ГОСТ 6665,91.</t>
  </si>
  <si>
    <t>Техническое перевооружение объекта: Газопровод Переволоцк НГРЭ ГБ
(Инв. № 5691). Перекладка газопровода низкого давления по ул. Геологов, Нефтяников, Ленинская п. Переволоцкий  Переволоцкого района Оренбургской области.</t>
  </si>
  <si>
    <t>Вал для ввода внутренней заглушки арт 173 Ravetti, Сендвич клапан для Ravetti DD1 Д50,60,75</t>
  </si>
  <si>
    <t>Инженерно-геодезические изыскания: Газопровод к объекту: производственное здание шоссе Загородное, зд. 3, Оренбург г., Оренбургская обл. (протяж. 215 м) 2. Газопровод к объекту: здание магазина Оренбург г., кад. 56:44:0338001:1082 (Ткачева ул., 89) (протяж. 120 м)</t>
  </si>
  <si>
    <t>Постака инструментов</t>
  </si>
  <si>
    <t>Оборудование для алмазного сверления железобетонных  конструкций и перекрытия Bosch  GDB 2500 WE</t>
  </si>
  <si>
    <t>Поставка товаров по номенклатурной группе:Электронно-вычислительное оборудование и оргтехника (источника бесперебойного питания)</t>
  </si>
  <si>
    <t>Субаренда имущества</t>
  </si>
  <si>
    <t xml:space="preserve">Предоставление за плату во временное владение и пользование (субаренду) объектов газораспределительной системы, принадлежащих арендодателю ОАО «Газпром» </t>
  </si>
  <si>
    <t>Ноутбук Acer Aspire R7-571G-73538G25ass</t>
  </si>
  <si>
    <t>Коммутатор HP 2620-48 J9626A</t>
  </si>
  <si>
    <t>Организация и проведение периодического медицинского осмотра по приказу 302н от 12.04.2011г. "Министерства здравоохранения и социального развития РФ"работников филиала</t>
  </si>
  <si>
    <t>Аппаратура нахождения трасс и повреждений изоляции. АНТПИ -2 с зарядным устройством.  Сигнальный генератор: частота сигнала на выходе генератора 1024+/-1, 8192+/- 8 Гц; Приемник селективный: Центральные частоты полосы пропускания приемника 100+/-0,5 , 1024+/-5 , 8192+/-40 Гц; Аппаратура: минимальная площадь определения повреждения изоляции газопровода строящегося - 1 мм2, эксплуатируемого - 10 мм2, максимальная определяемая глубина залегания 10 м., точность определения оси трассы газопровода - 0,1м.</t>
  </si>
  <si>
    <t>Техническое обслуживание систем кондиционирования  и вентиляции воздуха в зданиях филиала АО «Газпром газораспределение Оренбург» в Оренбургском районе (Оренбургцентрсельгаз).</t>
  </si>
  <si>
    <t>качественное обслуживание торжественного мероприятия посвященное 50 летию филиала</t>
  </si>
  <si>
    <t>45.21.3</t>
  </si>
  <si>
    <t>Выполнение строительно-монтажных работ по объектам:
1.Газопровод к объекту: жилой дом Бузулук г., Луганская ул., д.26 «А»
2.Газопровод к объекту: складские помещения №1, №2 Бузулук г., Московская ул., д. 2Л.
3.Газопровод к объектам: 51-ин и 42-х квартирные трехэтажные жилые дома Бузулук г., Объездная ул.</t>
  </si>
  <si>
    <t>51.8</t>
  </si>
  <si>
    <t>Поставка проката стального</t>
  </si>
  <si>
    <t>Уголок стальной 63*5, Круг 12, Уголок 40*4</t>
  </si>
  <si>
    <t>Уголок 50*5, Полоса 40*4, Круг 25,45,75,32</t>
  </si>
  <si>
    <t>Уголок 45*4, лист 40г/к, арматура 10, уголок 50*5</t>
  </si>
  <si>
    <t>Протектор магниевый ПМ-10У</t>
  </si>
  <si>
    <t>Пункт редуцирования газа шкафной без узла учета. Характеристики согласно технического задания.</t>
  </si>
  <si>
    <t>Монтаж Охранно-пожарной сигнализации в филиале г.Медногорск (Медногорскмежрайгаз) ОАО «Газпром газораспределение Оренбург» по ул.Кирова, 10</t>
  </si>
  <si>
    <t>Монтаж Системы телевидеонаблюдения и системы контроля доступа в филиале г.Медногорск (Медногорскмежрайгаз) ОАО «Газпром газораспределение Оренбург» по ул.Кирова, 10</t>
  </si>
  <si>
    <t>Диапазон входного давления РДО-1-16/50 с пилотным регулятором РДС-ПС-09, распиленный, на подставке: 0,15-1,6МПа, диапазон выходного давления: 0,1-0,6МПа, пропускная способность: 296-3000м3/ч, DN25</t>
  </si>
  <si>
    <t>Отбор организации для оказания услуг проведения периодического медицинского осмотра работников Филиала АО «Газпром газораспределение Оренбург» - «Газснабсервис»</t>
  </si>
  <si>
    <t>Машина электрическая для промывки труб Pump Eliminate 40V4.  Электрический двигатель 220 V - Hp 0,45 Присоединенная мощность Вт 335.7
Высота напора, макс. м в.ст. 20 м Макс, скорость циркуляции л/мин 90 л/мин Объем емкости л  24 литра Температура, макс. °С  50° С
Вес в пустом состоянии кг 10,5 кг Насос Центробежный
Габаритные размеры, см 40 x 63 cm Количество шлангов 2
Подсоединение дюймах 1/2” Дюйм</t>
  </si>
  <si>
    <t xml:space="preserve">Установка алмазного бурения CARDI T1 MU-EL/L160, Коронка алмазная d 32,57,65, удлинитель </t>
  </si>
  <si>
    <t>Снегоуборищик HUTER SGC 8100 (бензин)</t>
  </si>
  <si>
    <t>услуги по аттестации  сварщиков 1 уровня и 2 уровня</t>
  </si>
  <si>
    <t>Труба ПЭ100 газопроводная Д 90,110,160,225 SDR11 ГОСТ Р 50838-2009</t>
  </si>
  <si>
    <t>796, 166</t>
  </si>
  <si>
    <t>Штука, кг</t>
  </si>
  <si>
    <t>ГОСТ 1077-79</t>
  </si>
  <si>
    <t>поставка горелки, резаков, редуктора газосварочных</t>
  </si>
  <si>
    <t>поставка горелки, резаов, редуктора газосварочных</t>
  </si>
  <si>
    <t>2.1. Газопровод к объекту: зерносушильный комплекс Бузулукский р-н, Палимовка с., Юго- Западная ул., д.91 А/2.
      Проектирование подземного газопровода высокого давления второй категории от 0,3 до 0,6 МПа. Применяются стальные, полиэтиленовые трубы, (протяженностью L=600 м), шкафной газорегуляторный пункт заводского изготовления с двумя линиями редуцирования, отключающие устройства- шаровые краны в надземном исполнении.
Точка подключения – от существующего подземного газопровода высокого давления второй категории от 0,3 до 0,6 Мпа, диаметр-114 мм. Глубина заложения трубопровода (до верха трубы),- 1,1-2,0 м.
 2.2. Газопровод к объекту: Производственное здание Бузулук г., Гая ул., д.69.
Проектирование подземного газопровода низкого давления до 0,005 МПа. Применяются  полиэтиленовые трубы Ду-160 мм., (протяженностью L=350 м), отключающие устройства- шаровые краны в надземном исполнении.
Точка подключения – от существующего газопровода низкого давления до 0,005 МПа, диаметр-160 мм. Глубина заложения трубопровода (до верха трубы),- 1,1-2,0 м.</t>
  </si>
  <si>
    <t>Валенки обрезиненные ТУ РСФСР 0302312-002-90</t>
  </si>
  <si>
    <t>715</t>
  </si>
  <si>
    <t xml:space="preserve">Заземлитель анодный  в коксопековой оболочкой наращиваемый </t>
  </si>
  <si>
    <t>Продление лицензии ранее установленного лицензионного антивирусного программного обеспечения Dr. Web</t>
  </si>
  <si>
    <t>Оказание услуг программного обеспечения, лицензии</t>
  </si>
  <si>
    <t>Системный комплект HP ProDesk 490G2 MT; Системный комплект  для разработчиков HP Z230 TW; Принтер, мфу</t>
  </si>
  <si>
    <t xml:space="preserve">1. Газопровод к объекту: здание г. Оренбург, ул. Планерная, д. 9А (протяж. 30 м) 
Подключение производится в существующий подземный газопровод стальной Ду 57мм.  Проектируемый подземный газопровод низкого давления из полиэтиленовых труб
</t>
  </si>
  <si>
    <t>Газопровод к объекту: завод по производству пивобезалкогольных напитков г. Кувандык, кадастровый номер земельного участка 56:15:1826002:64
Проектируемый подземный газопровод высокого  давления от 0,3Мпа до 0,6Мпа, диаметр 63мм  из ПЭ труб. Точка подключения – от существующего подземного газопровода выкого давления Горнолыжная База с.Гумарово Ду57мм в районе строения перед с.Гумарово. Глубина заложения трубопровода (до верха трубы),- 1,1 м, протяженность  трассы 0,35 км.</t>
  </si>
  <si>
    <t>Труба ПЭ100 газопроводная Д 40,90,110 SDR11 ГОСТ Р 50838-2009</t>
  </si>
  <si>
    <t xml:space="preserve">Муфты электросварные, отводы, седловидное ответвление для соединения полиэтиленовых газопроводов </t>
  </si>
  <si>
    <t xml:space="preserve">Поставка товаров по номенклатурной группе: электронно-вычислительное оборудование и оргтехника </t>
  </si>
  <si>
    <t xml:space="preserve"> Поставка товаров по номенклатурной группе: Средства электрохимической защиты</t>
  </si>
  <si>
    <t>сентябрь</t>
  </si>
  <si>
    <t>Поставка товаров по номенклатурной группе: Уплотнительные материалы</t>
  </si>
  <si>
    <t>Плита газовая Darina SGM 441001 W</t>
  </si>
  <si>
    <t>Поставка бумаги офисной</t>
  </si>
  <si>
    <t xml:space="preserve">«УТВЕРЖДАЮ» 
Генеральный директор                                                               ОАО "Газпром газораспределение Оренбург"
__________________ /Д.А. Бородин / 
«____» декабря 2014 г. </t>
  </si>
  <si>
    <t>Возникновение дополнительных потребностей</t>
  </si>
  <si>
    <t>добавление строк плана в структурированной форме</t>
  </si>
  <si>
    <t>ОАО "Газпром газораспределение Оренбург"</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</si>
</sst>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70" formatCode="0.000"/>
    <numFmt numFmtId="171" formatCode="#,##0.00&quot;р.&quot;"/>
    <numFmt numFmtId="172" formatCode="#,##0.00;[Red]#,##0.00"/>
    <numFmt numFmtId="173" formatCode="0.00;[Red]0.00"/>
    <numFmt numFmtId="175" formatCode="0&quot;  &quot;"/>
    <numFmt numFmtId="176" formatCode="#,##0;[Red]#,##0"/>
    <numFmt numFmtId="177" formatCode="0&quot;      &quot;"/>
    <numFmt numFmtId="178" formatCode="#,##0.00_р_."/>
    <numFmt numFmtId="179" formatCode="\$#,##0_);[Red]&quot;($&quot;#,##0\)"/>
    <numFmt numFmtId="180" formatCode="General_)"/>
    <numFmt numFmtId="181" formatCode="_-* #,##0_р_._-;\-* #,##0_р_._-;_-* \-_р_._-;_-@_-"/>
    <numFmt numFmtId="182" formatCode="_-* #,##0.00_р_._-;\-* #,##0.00_р_._-;_-* \-??_р_._-;_-@_-"/>
    <numFmt numFmtId="183" formatCode="_(* #,##0.00_);_(* \(#,##0.00\);_(* &quot;-&quot;??_);_(@_)"/>
    <numFmt numFmtId="184" formatCode="#,##0.00\ _₽"/>
  </numFmts>
  <fonts count="8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9C0006"/>
      <name val="Calibri"/>
      <family val="2"/>
      <charset val="204"/>
      <scheme val="minor"/>
    </font>
    <font>
      <sz val="8"/>
      <color theme="1"/>
      <name val="Arial"/>
      <family val="2"/>
      <charset val="204"/>
    </font>
    <font>
      <b/>
      <sz val="8"/>
      <color theme="1"/>
      <name val="Arial"/>
      <family val="2"/>
      <charset val="204"/>
    </font>
    <font>
      <sz val="8"/>
      <color indexed="8"/>
      <name val="Arial"/>
      <family val="2"/>
      <charset val="204"/>
    </font>
    <font>
      <b/>
      <sz val="8"/>
      <color rgb="FFFF0000"/>
      <name val="Arial"/>
      <family val="2"/>
      <charset val="204"/>
    </font>
    <font>
      <sz val="8"/>
      <name val="Arial"/>
      <family val="2"/>
      <charset val="204"/>
    </font>
    <font>
      <sz val="14"/>
      <name val="Times New Roman Cyr"/>
      <charset val="204"/>
    </font>
    <font>
      <sz val="10"/>
      <name val="Arial Cyr"/>
      <charset val="204"/>
    </font>
    <font>
      <sz val="11"/>
      <color indexed="8"/>
      <name val="Calibri"/>
      <family val="2"/>
      <charset val="204"/>
    </font>
    <font>
      <b/>
      <sz val="8"/>
      <name val="Arial"/>
      <family val="2"/>
      <charset val="204"/>
    </font>
    <font>
      <sz val="8"/>
      <color rgb="FFFF0000"/>
      <name val="Arial"/>
      <family val="2"/>
      <charset val="204"/>
    </font>
    <font>
      <sz val="11"/>
      <color indexed="8"/>
      <name val="Calibri"/>
      <family val="2"/>
    </font>
    <font>
      <sz val="8"/>
      <name val="Arial"/>
      <family val="2"/>
    </font>
    <font>
      <u/>
      <sz val="9.35"/>
      <color indexed="12"/>
      <name val="Calibri"/>
      <family val="2"/>
      <charset val="204"/>
    </font>
    <font>
      <sz val="10"/>
      <name val="Helv"/>
    </font>
    <font>
      <b/>
      <sz val="8"/>
      <color indexed="81"/>
      <name val="Tahoma"/>
      <family val="2"/>
      <charset val="204"/>
    </font>
    <font>
      <sz val="8"/>
      <color indexed="81"/>
      <name val="Tahoma"/>
      <family val="2"/>
      <charset val="204"/>
    </font>
    <font>
      <b/>
      <sz val="9"/>
      <color indexed="81"/>
      <name val="Tahoma"/>
      <family val="2"/>
      <charset val="204"/>
    </font>
    <font>
      <sz val="9"/>
      <color indexed="81"/>
      <name val="Tahoma"/>
      <family val="2"/>
      <charset val="204"/>
    </font>
    <font>
      <sz val="10"/>
      <name val="Times New Roman"/>
      <family val="1"/>
      <charset val="204"/>
    </font>
    <font>
      <sz val="10"/>
      <color theme="1"/>
      <name val="Arial"/>
      <family val="2"/>
      <charset val="204"/>
    </font>
    <font>
      <sz val="12"/>
      <color theme="1"/>
      <name val="Arial"/>
      <family val="2"/>
      <charset val="204"/>
    </font>
    <font>
      <sz val="10"/>
      <name val="Arial"/>
      <family val="2"/>
      <charset val="204"/>
    </font>
    <font>
      <u/>
      <sz val="10"/>
      <color theme="1"/>
      <name val="Arial"/>
      <family val="2"/>
      <charset val="204"/>
    </font>
    <font>
      <sz val="8"/>
      <color rgb="FF000000"/>
      <name val="Arial"/>
      <family val="2"/>
      <charset val="204"/>
    </font>
    <font>
      <sz val="7"/>
      <name val="Arial"/>
      <family val="2"/>
      <charset val="204"/>
    </font>
    <font>
      <sz val="9"/>
      <color theme="1"/>
      <name val="Calibri"/>
      <family val="2"/>
      <scheme val="minor"/>
    </font>
    <font>
      <sz val="10"/>
      <name val="Helv"/>
      <charset val="204"/>
    </font>
    <font>
      <sz val="20"/>
      <name val="Impact"/>
      <family val="2"/>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2"/>
      <name val="Arial"/>
      <family val="2"/>
      <charset val="204"/>
    </font>
    <font>
      <b/>
      <sz val="12"/>
      <name val="Arial"/>
      <family val="2"/>
      <charset val="204"/>
    </font>
    <font>
      <sz val="10"/>
      <name val="Arial"/>
      <family val="2"/>
    </font>
    <font>
      <sz val="9"/>
      <name val="Tahoma"/>
      <family val="2"/>
      <charset val="204"/>
    </font>
    <font>
      <b/>
      <sz val="14"/>
      <name val="Franklin Gothic Medium"/>
      <family val="2"/>
      <charset val="204"/>
    </font>
    <font>
      <b/>
      <sz val="9"/>
      <name val="Tahoma"/>
      <family val="2"/>
      <charset val="204"/>
    </font>
    <font>
      <b/>
      <sz val="10"/>
      <color indexed="12"/>
      <name val="Arial Cyr"/>
      <family val="2"/>
      <charset val="204"/>
    </font>
    <font>
      <b/>
      <sz val="14"/>
      <name val="Arial"/>
      <family val="2"/>
      <charset val="204"/>
    </font>
    <font>
      <u/>
      <sz val="10"/>
      <color indexed="12"/>
      <name val="Arial Cyr"/>
      <charset val="204"/>
    </font>
    <font>
      <b/>
      <sz val="10"/>
      <color indexed="8"/>
      <name val="Arial"/>
      <family val="2"/>
    </font>
    <font>
      <sz val="10"/>
      <color indexed="8"/>
      <name val="Arial"/>
      <family val="2"/>
    </font>
    <font>
      <sz val="10"/>
      <color indexed="8"/>
      <name val="Arial Cyr"/>
      <family val="2"/>
      <charset val="204"/>
    </font>
    <font>
      <b/>
      <sz val="9"/>
      <color indexed="18"/>
      <name val="Arial"/>
      <family val="2"/>
    </font>
    <font>
      <sz val="10"/>
      <color theme="1"/>
      <name val="Calibri"/>
      <family val="2"/>
      <scheme val="minor"/>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i/>
      <sz val="10"/>
      <color rgb="FF7F7F7F"/>
      <name val="Calibri"/>
      <family val="2"/>
      <scheme val="minor"/>
    </font>
    <font>
      <sz val="10"/>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sz val="10"/>
      <color theme="1"/>
      <name val="Arial"/>
      <family val="2"/>
    </font>
    <font>
      <b/>
      <sz val="10"/>
      <color rgb="FF3F3F3F"/>
      <name val="Calibri"/>
      <family val="2"/>
      <scheme val="minor"/>
    </font>
    <font>
      <b/>
      <sz val="10"/>
      <color theme="1"/>
      <name val="Calibri"/>
      <family val="2"/>
      <scheme val="minor"/>
    </font>
    <font>
      <sz val="10"/>
      <color rgb="FFFF0000"/>
      <name val="Calibri"/>
      <family val="2"/>
      <scheme val="minor"/>
    </font>
    <font>
      <sz val="11"/>
      <color theme="1"/>
      <name val="Times New Roman"/>
      <family val="2"/>
      <charset val="204"/>
    </font>
    <font>
      <sz val="11"/>
      <name val="Calibri"/>
      <family val="2"/>
      <scheme val="minor"/>
    </font>
    <font>
      <sz val="10"/>
      <color rgb="FF000000"/>
      <name val="Arial"/>
      <family val="2"/>
      <charset val="204"/>
    </font>
  </fonts>
  <fills count="4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40"/>
      </patternFill>
    </fill>
    <fill>
      <patternFill patternType="solid">
        <fgColor indexed="27"/>
        <bgColor indexed="41"/>
      </patternFill>
    </fill>
    <fill>
      <patternFill patternType="solid">
        <fgColor indexed="43"/>
        <bgColor indexed="26"/>
      </patternFill>
    </fill>
    <fill>
      <patternFill patternType="solid">
        <fgColor indexed="26"/>
      </patternFill>
    </fill>
    <fill>
      <patternFill patternType="solid">
        <fgColor indexed="42"/>
        <bgColor indexed="27"/>
      </patternFill>
    </fill>
    <fill>
      <patternFill patternType="solid">
        <fgColor indexed="47"/>
        <bgColor indexed="22"/>
      </patternFill>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hair">
        <color indexed="8"/>
      </left>
      <right/>
      <top style="hair">
        <color indexed="8"/>
      </top>
      <bottom style="hair">
        <color indexed="9"/>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94">
    <xf numFmtId="0" fontId="0" fillId="0" borderId="0"/>
    <xf numFmtId="43" fontId="9" fillId="0" borderId="0" applyFont="0" applyFill="0" applyBorder="0" applyAlignment="0" applyProtection="0"/>
    <xf numFmtId="0" fontId="10" fillId="2" borderId="0" applyNumberFormat="0" applyBorder="0" applyAlignment="0" applyProtection="0"/>
    <xf numFmtId="0" fontId="9" fillId="0" borderId="0"/>
    <xf numFmtId="0" fontId="16" fillId="0" borderId="0"/>
    <xf numFmtId="0" fontId="17" fillId="0" borderId="0"/>
    <xf numFmtId="43" fontId="18" fillId="0" borderId="0" applyFont="0" applyFill="0" applyBorder="0" applyAlignment="0" applyProtection="0"/>
    <xf numFmtId="0" fontId="8" fillId="0" borderId="0"/>
    <xf numFmtId="0" fontId="21" fillId="0" borderId="0"/>
    <xf numFmtId="0" fontId="17" fillId="0" borderId="0"/>
    <xf numFmtId="0" fontId="22" fillId="0" borderId="0"/>
    <xf numFmtId="0" fontId="17" fillId="0" borderId="0"/>
    <xf numFmtId="0" fontId="23" fillId="0" borderId="0" applyNumberFormat="0" applyFill="0" applyBorder="0" applyAlignment="0" applyProtection="0">
      <alignment vertical="top"/>
      <protection locked="0"/>
    </xf>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7" fillId="0" borderId="0"/>
    <xf numFmtId="0" fontId="22" fillId="0" borderId="0"/>
    <xf numFmtId="0" fontId="24"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16" fillId="0" borderId="0"/>
    <xf numFmtId="0" fontId="37" fillId="0" borderId="0"/>
    <xf numFmtId="0" fontId="37" fillId="0" borderId="0"/>
    <xf numFmtId="0" fontId="24" fillId="0" borderId="0"/>
    <xf numFmtId="0" fontId="37" fillId="0" borderId="0"/>
    <xf numFmtId="0" fontId="24"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58" fillId="0" borderId="0"/>
    <xf numFmtId="0" fontId="58"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58"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24" fillId="0" borderId="0"/>
    <xf numFmtId="0" fontId="24" fillId="0" borderId="0"/>
    <xf numFmtId="0" fontId="58" fillId="0" borderId="0"/>
    <xf numFmtId="0" fontId="58" fillId="0" borderId="0"/>
    <xf numFmtId="0" fontId="58" fillId="0" borderId="0"/>
    <xf numFmtId="0" fontId="24" fillId="0" borderId="0"/>
    <xf numFmtId="0" fontId="24" fillId="0" borderId="0"/>
    <xf numFmtId="0" fontId="58" fillId="0" borderId="0"/>
    <xf numFmtId="0" fontId="24" fillId="0" borderId="0"/>
    <xf numFmtId="0" fontId="24" fillId="0" borderId="0"/>
    <xf numFmtId="0" fontId="58" fillId="0" borderId="0"/>
    <xf numFmtId="0" fontId="58" fillId="0" borderId="0"/>
    <xf numFmtId="0" fontId="58" fillId="0" borderId="0"/>
    <xf numFmtId="0" fontId="24"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0" borderId="0"/>
    <xf numFmtId="0" fontId="37" fillId="0" borderId="0"/>
    <xf numFmtId="0" fontId="37" fillId="0" borderId="0"/>
    <xf numFmtId="0" fontId="32" fillId="0" borderId="0"/>
    <xf numFmtId="0" fontId="32" fillId="0" borderId="0"/>
    <xf numFmtId="0" fontId="32" fillId="0" borderId="0"/>
    <xf numFmtId="0" fontId="37" fillId="0" borderId="0"/>
    <xf numFmtId="0" fontId="37" fillId="0" borderId="0"/>
    <xf numFmtId="0" fontId="24" fillId="0" borderId="0"/>
    <xf numFmtId="0" fontId="24" fillId="0" borderId="0"/>
    <xf numFmtId="0" fontId="24" fillId="0" borderId="0"/>
    <xf numFmtId="0" fontId="37" fillId="0" borderId="0"/>
    <xf numFmtId="0" fontId="37" fillId="0" borderId="0"/>
    <xf numFmtId="0" fontId="24" fillId="0" borderId="0"/>
    <xf numFmtId="0" fontId="58" fillId="0" borderId="0"/>
    <xf numFmtId="0" fontId="58" fillId="0" borderId="0"/>
    <xf numFmtId="0" fontId="37" fillId="0" borderId="0"/>
    <xf numFmtId="0" fontId="24" fillId="0" borderId="0"/>
    <xf numFmtId="0" fontId="37" fillId="0" borderId="0"/>
    <xf numFmtId="0" fontId="24" fillId="0" borderId="0"/>
    <xf numFmtId="0" fontId="24" fillId="0" borderId="0"/>
    <xf numFmtId="0" fontId="37" fillId="0" borderId="0"/>
    <xf numFmtId="0" fontId="24" fillId="0" borderId="0"/>
    <xf numFmtId="0" fontId="24" fillId="0" borderId="0"/>
    <xf numFmtId="0" fontId="24" fillId="0" borderId="0"/>
    <xf numFmtId="0" fontId="37" fillId="0" borderId="0"/>
    <xf numFmtId="0" fontId="24" fillId="0" borderId="0"/>
    <xf numFmtId="0" fontId="24" fillId="0" borderId="0"/>
    <xf numFmtId="0" fontId="24" fillId="0" borderId="0"/>
    <xf numFmtId="0" fontId="24" fillId="0" borderId="0"/>
    <xf numFmtId="0" fontId="24" fillId="0" borderId="0"/>
    <xf numFmtId="0" fontId="37" fillId="0" borderId="0"/>
    <xf numFmtId="0" fontId="37" fillId="0" borderId="0"/>
    <xf numFmtId="0" fontId="37" fillId="0" borderId="0"/>
    <xf numFmtId="0" fontId="24" fillId="0" borderId="0"/>
    <xf numFmtId="0" fontId="24" fillId="0" borderId="0"/>
    <xf numFmtId="0" fontId="24" fillId="0" borderId="0"/>
    <xf numFmtId="0" fontId="37" fillId="0" borderId="0"/>
    <xf numFmtId="0" fontId="24" fillId="0" borderId="0"/>
    <xf numFmtId="0" fontId="24" fillId="0" borderId="0"/>
    <xf numFmtId="0" fontId="24" fillId="0" borderId="0"/>
    <xf numFmtId="0" fontId="58" fillId="0" borderId="0"/>
    <xf numFmtId="0" fontId="37"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7" fillId="0" borderId="0"/>
    <xf numFmtId="0" fontId="37" fillId="0" borderId="0"/>
    <xf numFmtId="0" fontId="37" fillId="0" borderId="0"/>
    <xf numFmtId="0" fontId="37" fillId="0" borderId="0"/>
    <xf numFmtId="0" fontId="24" fillId="0" borderId="0"/>
    <xf numFmtId="0" fontId="24" fillId="0" borderId="0"/>
    <xf numFmtId="0" fontId="37" fillId="0" borderId="0"/>
    <xf numFmtId="0" fontId="37" fillId="0" borderId="0"/>
    <xf numFmtId="0" fontId="24" fillId="0" borderId="0"/>
    <xf numFmtId="0" fontId="24" fillId="0" borderId="0"/>
    <xf numFmtId="0" fontId="24" fillId="0" borderId="0"/>
    <xf numFmtId="0" fontId="24" fillId="0" borderId="0"/>
    <xf numFmtId="0" fontId="58" fillId="0" borderId="0"/>
    <xf numFmtId="0" fontId="58" fillId="0" borderId="0"/>
    <xf numFmtId="0" fontId="58"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24" fillId="0" borderId="0"/>
    <xf numFmtId="0" fontId="24" fillId="0" borderId="0"/>
    <xf numFmtId="0" fontId="58" fillId="0" borderId="0"/>
    <xf numFmtId="0" fontId="58" fillId="0" borderId="0"/>
    <xf numFmtId="0" fontId="58" fillId="0" borderId="0"/>
    <xf numFmtId="0" fontId="24" fillId="0" borderId="0"/>
    <xf numFmtId="0" fontId="24" fillId="0" borderId="0"/>
    <xf numFmtId="0" fontId="37" fillId="0" borderId="0"/>
    <xf numFmtId="0" fontId="24" fillId="0" borderId="0"/>
    <xf numFmtId="0" fontId="37" fillId="0" borderId="0"/>
    <xf numFmtId="0" fontId="24" fillId="0" borderId="0"/>
    <xf numFmtId="0" fontId="24" fillId="0" borderId="0"/>
    <xf numFmtId="0" fontId="24"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7" fillId="0" borderId="0"/>
    <xf numFmtId="0" fontId="24" fillId="0" borderId="0"/>
    <xf numFmtId="0" fontId="24" fillId="0" borderId="0"/>
    <xf numFmtId="0" fontId="32" fillId="0" borderId="0"/>
    <xf numFmtId="0" fontId="32" fillId="0" borderId="0"/>
    <xf numFmtId="0" fontId="32" fillId="0" borderId="0"/>
    <xf numFmtId="0" fontId="37" fillId="0" borderId="0"/>
    <xf numFmtId="0" fontId="37"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18" borderId="0" applyNumberFormat="0" applyBorder="0" applyAlignment="0" applyProtection="0"/>
    <xf numFmtId="0" fontId="69" fillId="22"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69" fillId="30" borderId="0" applyNumberFormat="0" applyBorder="0" applyAlignment="0" applyProtection="0"/>
    <xf numFmtId="0" fontId="69" fillId="16" borderId="0" applyNumberFormat="0" applyBorder="0" applyAlignment="0" applyProtection="0"/>
    <xf numFmtId="0" fontId="69" fillId="19" borderId="0" applyNumberFormat="0" applyBorder="0" applyAlignment="0" applyProtection="0"/>
    <xf numFmtId="0" fontId="69" fillId="23"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20" borderId="0" applyNumberFormat="0" applyBorder="0" applyAlignment="0" applyProtection="0"/>
    <xf numFmtId="0" fontId="70" fillId="33"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21" borderId="0" applyNumberFormat="0" applyBorder="0" applyAlignment="0" applyProtection="0"/>
    <xf numFmtId="0" fontId="71" fillId="2" borderId="0" applyNumberFormat="0" applyBorder="0" applyAlignment="0" applyProtection="0"/>
    <xf numFmtId="0" fontId="72" fillId="6" borderId="27" applyNumberFormat="0" applyAlignment="0" applyProtection="0"/>
    <xf numFmtId="0" fontId="73" fillId="7" borderId="30"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55" fillId="0" borderId="0" applyFill="0" applyBorder="0" applyAlignment="0" applyProtection="0"/>
    <xf numFmtId="42" fontId="18" fillId="0" borderId="0" applyFont="0" applyFill="0" applyBorder="0" applyAlignment="0" applyProtection="0"/>
    <xf numFmtId="0" fontId="74" fillId="0" borderId="0" applyNumberFormat="0" applyFill="0" applyBorder="0" applyAlignment="0" applyProtection="0"/>
    <xf numFmtId="0" fontId="75" fillId="3" borderId="0" applyNumberFormat="0" applyBorder="0" applyAlignment="0" applyProtection="0"/>
    <xf numFmtId="0" fontId="76" fillId="0" borderId="24" applyNumberFormat="0" applyFill="0" applyAlignment="0" applyProtection="0"/>
    <xf numFmtId="0" fontId="77" fillId="0" borderId="25" applyNumberFormat="0" applyFill="0" applyAlignment="0" applyProtection="0"/>
    <xf numFmtId="0" fontId="78" fillId="0" borderId="26" applyNumberFormat="0" applyFill="0" applyAlignment="0" applyProtection="0"/>
    <xf numFmtId="0" fontId="78" fillId="0" borderId="0" applyNumberFormat="0" applyFill="0" applyBorder="0" applyAlignment="0" applyProtection="0"/>
    <xf numFmtId="0" fontId="79" fillId="5" borderId="27" applyNumberFormat="0" applyAlignment="0" applyProtection="0"/>
    <xf numFmtId="0" fontId="80" fillId="0" borderId="29" applyNumberFormat="0" applyFill="0" applyAlignment="0" applyProtection="0"/>
    <xf numFmtId="0" fontId="81" fillId="4" borderId="0" applyNumberFormat="0" applyBorder="0" applyAlignment="0" applyProtection="0"/>
    <xf numFmtId="0" fontId="82" fillId="0" borderId="0"/>
    <xf numFmtId="0" fontId="3" fillId="0" borderId="0"/>
    <xf numFmtId="0" fontId="3" fillId="0" borderId="0"/>
    <xf numFmtId="0" fontId="3" fillId="0" borderId="0"/>
    <xf numFmtId="0" fontId="3" fillId="0" borderId="0"/>
    <xf numFmtId="0" fontId="32" fillId="0" borderId="0"/>
    <xf numFmtId="0" fontId="69" fillId="0" borderId="0"/>
    <xf numFmtId="0" fontId="17" fillId="0" borderId="0"/>
    <xf numFmtId="49" fontId="59" fillId="0" borderId="0" applyBorder="0">
      <alignment vertical="top"/>
    </xf>
    <xf numFmtId="0" fontId="15" fillId="0" borderId="0"/>
    <xf numFmtId="0" fontId="83" fillId="6" borderId="28" applyNumberFormat="0" applyAlignment="0" applyProtection="0"/>
    <xf numFmtId="9" fontId="66" fillId="0" borderId="0" applyFont="0" applyFill="0" applyBorder="0" applyAlignment="0" applyProtection="0"/>
    <xf numFmtId="0" fontId="22" fillId="0" borderId="0" applyNumberFormat="0">
      <alignment horizontal="left"/>
    </xf>
    <xf numFmtId="4" fontId="65" fillId="40" borderId="40" applyNumberFormat="0" applyProtection="0">
      <alignment vertical="center"/>
    </xf>
    <xf numFmtId="4" fontId="66" fillId="41" borderId="40" applyNumberFormat="0" applyProtection="0">
      <alignment horizontal="left" vertical="center" indent="1"/>
    </xf>
    <xf numFmtId="0" fontId="68" fillId="28" borderId="0">
      <alignment horizontal="center" vertical="center"/>
    </xf>
    <xf numFmtId="0" fontId="84" fillId="0" borderId="31" applyNumberFormat="0" applyFill="0" applyAlignment="0" applyProtection="0"/>
    <xf numFmtId="0" fontId="85" fillId="0" borderId="0" applyNumberFormat="0" applyFill="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7" borderId="0" applyNumberFormat="0" applyBorder="0" applyAlignment="0" applyProtection="0"/>
    <xf numFmtId="180" fontId="55" fillId="0" borderId="42">
      <protection locked="0"/>
    </xf>
    <xf numFmtId="0" fontId="40" fillId="29" borderId="33" applyNumberFormat="0" applyAlignment="0" applyProtection="0"/>
    <xf numFmtId="0" fontId="41" fillId="38" borderId="39" applyNumberFormat="0" applyAlignment="0" applyProtection="0"/>
    <xf numFmtId="0" fontId="42" fillId="38" borderId="33" applyNumberFormat="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0" fillId="0" borderId="0" applyBorder="0">
      <alignment horizontal="center" vertical="center" wrapText="1"/>
    </xf>
    <xf numFmtId="0" fontId="43" fillId="0" borderId="35" applyNumberFormat="0" applyFill="0" applyAlignment="0" applyProtection="0"/>
    <xf numFmtId="0" fontId="43" fillId="0" borderId="35" applyNumberFormat="0" applyFill="0" applyAlignment="0" applyProtection="0"/>
    <xf numFmtId="0" fontId="44" fillId="0" borderId="36" applyNumberFormat="0" applyFill="0" applyAlignment="0" applyProtection="0"/>
    <xf numFmtId="0" fontId="45" fillId="0" borderId="37" applyNumberFormat="0" applyFill="0" applyAlignment="0" applyProtection="0"/>
    <xf numFmtId="0" fontId="45" fillId="0" borderId="0" applyNumberFormat="0" applyFill="0" applyBorder="0" applyAlignment="0" applyProtection="0"/>
    <xf numFmtId="0" fontId="38" fillId="0" borderId="0">
      <alignment vertical="top"/>
    </xf>
    <xf numFmtId="0" fontId="61" fillId="0" borderId="0" applyBorder="0">
      <alignment horizontal="center" vertical="center" wrapText="1"/>
    </xf>
    <xf numFmtId="180" fontId="62" fillId="42" borderId="42"/>
    <xf numFmtId="4" fontId="59" fillId="43" borderId="0" applyBorder="0">
      <alignment horizontal="right"/>
    </xf>
    <xf numFmtId="0" fontId="46" fillId="0" borderId="41" applyNumberFormat="0" applyFill="0" applyAlignment="0" applyProtection="0"/>
    <xf numFmtId="0" fontId="47" fillId="39" borderId="34" applyNumberFormat="0" applyAlignment="0" applyProtection="0"/>
    <xf numFmtId="0" fontId="57" fillId="0" borderId="0">
      <alignment horizontal="center" vertical="top" wrapText="1"/>
    </xf>
    <xf numFmtId="0" fontId="63" fillId="0" borderId="0">
      <alignment horizontal="center" vertical="center" wrapText="1"/>
    </xf>
    <xf numFmtId="0" fontId="56" fillId="0" borderId="0" applyFill="0">
      <alignment wrapText="1"/>
    </xf>
    <xf numFmtId="0" fontId="48" fillId="0" borderId="0" applyNumberFormat="0" applyFill="0" applyBorder="0" applyAlignment="0" applyProtection="0"/>
    <xf numFmtId="0" fontId="49" fillId="40" borderId="0" applyNumberFormat="0" applyBorder="0" applyAlignment="0" applyProtection="0"/>
    <xf numFmtId="0" fontId="29" fillId="0" borderId="0"/>
    <xf numFmtId="0" fontId="16" fillId="0" borderId="0"/>
    <xf numFmtId="0" fontId="3" fillId="0" borderId="0"/>
    <xf numFmtId="0" fontId="18" fillId="0" borderId="0"/>
    <xf numFmtId="0" fontId="16" fillId="0" borderId="0"/>
    <xf numFmtId="0" fontId="17" fillId="0" borderId="0"/>
    <xf numFmtId="0" fontId="17" fillId="0" borderId="0"/>
    <xf numFmtId="0" fontId="17" fillId="0" borderId="0"/>
    <xf numFmtId="0" fontId="17" fillId="0" borderId="0"/>
    <xf numFmtId="0" fontId="29" fillId="0" borderId="0"/>
    <xf numFmtId="0" fontId="32" fillId="0" borderId="0"/>
    <xf numFmtId="0" fontId="32" fillId="0" borderId="0"/>
    <xf numFmtId="0" fontId="32" fillId="0" borderId="0"/>
    <xf numFmtId="0" fontId="86" fillId="0" borderId="0"/>
    <xf numFmtId="0" fontId="9" fillId="0" borderId="0"/>
    <xf numFmtId="0" fontId="50" fillId="25" borderId="0" applyNumberFormat="0" applyBorder="0" applyAlignment="0" applyProtection="0"/>
    <xf numFmtId="0" fontId="51" fillId="0" borderId="0" applyNumberFormat="0" applyFill="0" applyBorder="0" applyAlignment="0" applyProtection="0"/>
    <xf numFmtId="0" fontId="17" fillId="44" borderId="43" applyNumberFormat="0" applyFont="0" applyAlignment="0" applyProtection="0"/>
    <xf numFmtId="9" fontId="55" fillId="0" borderId="0" applyFill="0" applyBorder="0" applyAlignment="0" applyProtection="0"/>
    <xf numFmtId="9" fontId="67" fillId="0" borderId="0" applyFont="0" applyFill="0" applyBorder="0" applyAlignment="0" applyProtection="0"/>
    <xf numFmtId="0" fontId="52" fillId="0" borderId="3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7" fillId="0" borderId="0"/>
    <xf numFmtId="0" fontId="53" fillId="0" borderId="0" applyNumberFormat="0" applyFill="0" applyBorder="0" applyAlignment="0" applyProtection="0"/>
    <xf numFmtId="49" fontId="56" fillId="0" borderId="0">
      <alignment horizontal="center"/>
    </xf>
    <xf numFmtId="49" fontId="56" fillId="0" borderId="0">
      <alignment horizontal="center"/>
    </xf>
    <xf numFmtId="181" fontId="55" fillId="0" borderId="0" applyFill="0" applyBorder="0" applyAlignment="0" applyProtection="0"/>
    <xf numFmtId="182" fontId="55" fillId="0" borderId="0" applyFill="0" applyBorder="0" applyAlignment="0" applyProtection="0"/>
    <xf numFmtId="43" fontId="16" fillId="0" borderId="0" applyFont="0" applyFill="0" applyBorder="0" applyAlignment="0" applyProtection="0"/>
    <xf numFmtId="41" fontId="17" fillId="0" borderId="0" applyFont="0" applyFill="0" applyBorder="0" applyAlignment="0" applyProtection="0"/>
    <xf numFmtId="0"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 fontId="59" fillId="45" borderId="0" applyBorder="0">
      <alignment horizontal="right"/>
    </xf>
    <xf numFmtId="4" fontId="59" fillId="46" borderId="0" applyBorder="0">
      <alignment horizontal="right"/>
    </xf>
    <xf numFmtId="4" fontId="55" fillId="45" borderId="0" applyBorder="0">
      <alignment horizontal="right"/>
    </xf>
    <xf numFmtId="0" fontId="54" fillId="26" borderId="0" applyNumberFormat="0" applyBorder="0" applyAlignment="0" applyProtection="0"/>
    <xf numFmtId="43" fontId="16" fillId="0" borderId="0" applyFont="0" applyFill="0" applyBorder="0" applyAlignment="0" applyProtection="0"/>
    <xf numFmtId="0" fontId="16" fillId="0" borderId="0"/>
    <xf numFmtId="0" fontId="32" fillId="0" borderId="0"/>
    <xf numFmtId="0" fontId="32"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0" fontId="3" fillId="0" borderId="0"/>
    <xf numFmtId="0" fontId="37" fillId="0" borderId="0"/>
    <xf numFmtId="0" fontId="37" fillId="0" borderId="0"/>
    <xf numFmtId="0" fontId="37" fillId="0" borderId="0"/>
    <xf numFmtId="0" fontId="24" fillId="0" borderId="0"/>
    <xf numFmtId="0" fontId="37" fillId="0" borderId="0"/>
    <xf numFmtId="0" fontId="37" fillId="0" borderId="0"/>
    <xf numFmtId="0" fontId="24" fillId="0" borderId="0"/>
    <xf numFmtId="0" fontId="37" fillId="0" borderId="0"/>
    <xf numFmtId="0" fontId="37" fillId="0" borderId="0"/>
    <xf numFmtId="0" fontId="24" fillId="0" borderId="0"/>
    <xf numFmtId="0" fontId="37" fillId="0" borderId="0"/>
    <xf numFmtId="0" fontId="37" fillId="0" borderId="0"/>
    <xf numFmtId="0" fontId="15" fillId="0" borderId="0"/>
    <xf numFmtId="44" fontId="3" fillId="0" borderId="0" applyFont="0" applyFill="0" applyBorder="0" applyAlignment="0" applyProtection="0"/>
    <xf numFmtId="0" fontId="56" fillId="0" borderId="0" applyFill="0">
      <alignment wrapText="1"/>
    </xf>
    <xf numFmtId="0" fontId="29" fillId="0" borderId="0"/>
    <xf numFmtId="0" fontId="3" fillId="0" borderId="0"/>
    <xf numFmtId="43"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2" fillId="0" borderId="0"/>
    <xf numFmtId="0" fontId="1" fillId="0" borderId="0"/>
  </cellStyleXfs>
  <cellXfs count="198">
    <xf numFmtId="0" fontId="0" fillId="0" borderId="0" xfId="0"/>
    <xf numFmtId="165" fontId="15" fillId="0" borderId="6"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4" applyNumberFormat="1" applyFont="1" applyFill="1" applyBorder="1" applyAlignment="1">
      <alignment horizontal="center" vertical="center" wrapText="1"/>
    </xf>
    <xf numFmtId="4" fontId="15" fillId="0" borderId="6"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1" fontId="15" fillId="0" borderId="6"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xf>
    <xf numFmtId="43" fontId="15" fillId="0" borderId="6" xfId="1" applyFont="1" applyFill="1" applyBorder="1" applyAlignment="1">
      <alignment horizontal="center" vertical="center" wrapText="1"/>
    </xf>
    <xf numFmtId="1" fontId="15" fillId="0" borderId="6"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6" xfId="3" applyFont="1" applyFill="1" applyBorder="1" applyAlignment="1">
      <alignment horizontal="center" vertical="center" wrapText="1"/>
    </xf>
    <xf numFmtId="2" fontId="15"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2" fontId="15" fillId="0" borderId="6" xfId="0" applyNumberFormat="1" applyFont="1" applyFill="1" applyBorder="1" applyAlignment="1">
      <alignment horizontal="center" vertical="center"/>
    </xf>
    <xf numFmtId="0" fontId="15" fillId="0" borderId="6" xfId="24" applyNumberFormat="1" applyFont="1" applyFill="1" applyBorder="1" applyAlignment="1">
      <alignment horizontal="center" vertical="center" wrapText="1"/>
    </xf>
    <xf numFmtId="164" fontId="15" fillId="0" borderId="6" xfId="6" applyNumberFormat="1" applyFont="1" applyFill="1" applyBorder="1" applyAlignment="1">
      <alignment horizontal="center" vertical="center" wrapText="1"/>
    </xf>
    <xf numFmtId="43" fontId="15" fillId="0" borderId="6" xfId="1" applyFont="1" applyFill="1" applyBorder="1" applyAlignment="1">
      <alignment horizontal="center" vertical="center"/>
    </xf>
    <xf numFmtId="43" fontId="15" fillId="0" borderId="6" xfId="6" applyFont="1" applyFill="1" applyBorder="1" applyAlignment="1">
      <alignment horizontal="center" vertical="center" wrapText="1"/>
    </xf>
    <xf numFmtId="0" fontId="15" fillId="0" borderId="6" xfId="5" applyFont="1" applyFill="1" applyBorder="1" applyAlignment="1" applyProtection="1">
      <alignment horizontal="center" vertical="center" wrapText="1"/>
    </xf>
    <xf numFmtId="0" fontId="15" fillId="0" borderId="6" xfId="11" applyFont="1" applyFill="1" applyBorder="1" applyAlignment="1">
      <alignment horizontal="center" vertical="center" wrapText="1"/>
    </xf>
    <xf numFmtId="43" fontId="15" fillId="0" borderId="6" xfId="6" applyFont="1" applyFill="1" applyBorder="1" applyAlignment="1" applyProtection="1">
      <alignment horizontal="center" vertical="center" wrapText="1"/>
    </xf>
    <xf numFmtId="0" fontId="15" fillId="0" borderId="6" xfId="9" applyFont="1" applyFill="1" applyBorder="1" applyAlignment="1">
      <alignment horizontal="center" vertical="center" wrapText="1"/>
    </xf>
    <xf numFmtId="173" fontId="15" fillId="0" borderId="6"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xf>
    <xf numFmtId="2" fontId="15" fillId="0" borderId="6" xfId="1" applyNumberFormat="1" applyFont="1" applyFill="1" applyBorder="1" applyAlignment="1">
      <alignment horizontal="center" vertical="center" wrapText="1"/>
    </xf>
    <xf numFmtId="2" fontId="15" fillId="0" borderId="6" xfId="1" applyNumberFormat="1" applyFont="1" applyFill="1" applyBorder="1" applyAlignment="1">
      <alignment horizontal="center" vertical="center"/>
    </xf>
    <xf numFmtId="2" fontId="15" fillId="0" borderId="6" xfId="1" applyNumberFormat="1"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protection locked="0"/>
    </xf>
    <xf numFmtId="0" fontId="15" fillId="0" borderId="6" xfId="3" applyNumberFormat="1" applyFont="1" applyFill="1" applyBorder="1" applyAlignment="1">
      <alignment horizontal="center" vertical="center" wrapText="1"/>
    </xf>
    <xf numFmtId="171" fontId="15" fillId="0" borderId="6" xfId="0" applyNumberFormat="1" applyFont="1" applyFill="1" applyBorder="1" applyAlignment="1">
      <alignment horizontal="center" vertical="center" wrapText="1"/>
    </xf>
    <xf numFmtId="0" fontId="15" fillId="0" borderId="6" xfId="7" applyFont="1" applyFill="1" applyBorder="1" applyAlignment="1">
      <alignment horizontal="center" vertical="center" wrapText="1"/>
    </xf>
    <xf numFmtId="4" fontId="15" fillId="0" borderId="6" xfId="7" applyNumberFormat="1" applyFont="1" applyFill="1" applyBorder="1" applyAlignment="1">
      <alignment horizontal="center" vertical="center"/>
    </xf>
    <xf numFmtId="4" fontId="15" fillId="0" borderId="6" xfId="7" applyNumberFormat="1" applyFont="1" applyFill="1" applyBorder="1" applyAlignment="1">
      <alignment horizontal="center" vertical="center" wrapText="1"/>
    </xf>
    <xf numFmtId="164" fontId="15" fillId="0" borderId="6" xfId="7" applyNumberFormat="1" applyFont="1" applyFill="1" applyBorder="1" applyAlignment="1">
      <alignment horizontal="center" vertical="center" wrapText="1"/>
    </xf>
    <xf numFmtId="173" fontId="15" fillId="0" borderId="6" xfId="0" applyNumberFormat="1" applyFont="1" applyFill="1" applyBorder="1" applyAlignment="1">
      <alignment horizontal="center" vertical="center"/>
    </xf>
    <xf numFmtId="0" fontId="15" fillId="0" borderId="6" xfId="7" applyNumberFormat="1" applyFont="1" applyFill="1" applyBorder="1" applyAlignment="1">
      <alignment horizontal="center" vertical="center" wrapText="1"/>
    </xf>
    <xf numFmtId="2" fontId="15" fillId="0" borderId="6" xfId="7" applyNumberFormat="1" applyFont="1" applyFill="1" applyBorder="1" applyAlignment="1">
      <alignment horizontal="center" vertical="center" wrapText="1"/>
    </xf>
    <xf numFmtId="3" fontId="15" fillId="0" borderId="6" xfId="7" applyNumberFormat="1" applyFont="1" applyFill="1" applyBorder="1" applyAlignment="1">
      <alignment horizontal="center" vertical="center" wrapText="1"/>
    </xf>
    <xf numFmtId="1" fontId="15" fillId="0" borderId="6" xfId="7" applyNumberFormat="1" applyFont="1" applyFill="1" applyBorder="1" applyAlignment="1">
      <alignment horizontal="center" vertical="center" wrapText="1"/>
    </xf>
    <xf numFmtId="49" fontId="15" fillId="0" borderId="6" xfId="7" applyNumberFormat="1" applyFont="1" applyFill="1" applyBorder="1" applyAlignment="1">
      <alignment horizontal="center" vertical="center" wrapText="1"/>
    </xf>
    <xf numFmtId="170" fontId="15" fillId="0" borderId="6" xfId="0" applyNumberFormat="1" applyFont="1" applyFill="1" applyBorder="1" applyAlignment="1">
      <alignment horizontal="center" vertical="center" wrapText="1"/>
    </xf>
    <xf numFmtId="0" fontId="15" fillId="0" borderId="6" xfId="8" applyFont="1" applyFill="1" applyBorder="1" applyAlignment="1">
      <alignment horizontal="center" vertical="center" wrapText="1"/>
    </xf>
    <xf numFmtId="49" fontId="15" fillId="0" borderId="6" xfId="0" applyNumberFormat="1" applyFont="1" applyFill="1" applyBorder="1" applyAlignment="1">
      <alignment horizontal="center" vertical="center"/>
    </xf>
    <xf numFmtId="0" fontId="15" fillId="0" borderId="6" xfId="22" applyFont="1" applyFill="1" applyBorder="1" applyAlignment="1">
      <alignment horizontal="center" vertical="center" wrapText="1"/>
    </xf>
    <xf numFmtId="172" fontId="15" fillId="0" borderId="6" xfId="0" applyNumberFormat="1" applyFont="1" applyFill="1" applyBorder="1" applyAlignment="1">
      <alignment horizontal="center" vertical="center" wrapText="1"/>
    </xf>
    <xf numFmtId="0" fontId="0" fillId="0" borderId="0" xfId="0" applyFill="1" applyBorder="1"/>
    <xf numFmtId="0" fontId="15" fillId="0" borderId="0" xfId="0" applyFont="1" applyFill="1" applyAlignment="1">
      <alignment horizontal="left" vertical="center"/>
    </xf>
    <xf numFmtId="0" fontId="15" fillId="0" borderId="15" xfId="0" applyFont="1" applyFill="1" applyBorder="1" applyAlignment="1">
      <alignment horizontal="center" vertical="center" wrapText="1"/>
    </xf>
    <xf numFmtId="17" fontId="15" fillId="0" borderId="6" xfId="0" applyNumberFormat="1" applyFont="1" applyFill="1" applyBorder="1" applyAlignment="1">
      <alignment horizontal="center" vertical="center" wrapText="1"/>
    </xf>
    <xf numFmtId="176" fontId="15" fillId="0" borderId="6" xfId="0" applyNumberFormat="1"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1" fillId="0" borderId="6" xfId="0" applyFont="1" applyFill="1" applyBorder="1" applyAlignment="1">
      <alignment horizontal="center" vertical="center"/>
    </xf>
    <xf numFmtId="1" fontId="15" fillId="0" borderId="1" xfId="7" applyNumberFormat="1"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6" xfId="17" applyFont="1" applyFill="1" applyBorder="1" applyAlignment="1">
      <alignment horizontal="center" vertical="center"/>
    </xf>
    <xf numFmtId="43" fontId="15" fillId="0" borderId="6" xfId="6" applyFont="1" applyFill="1" applyBorder="1" applyAlignment="1">
      <alignment horizontal="right" vertical="center" wrapText="1"/>
    </xf>
    <xf numFmtId="2" fontId="15" fillId="0" borderId="6" xfId="0" applyNumberFormat="1" applyFont="1" applyFill="1" applyBorder="1" applyAlignment="1">
      <alignment horizontal="right" vertical="center" wrapText="1"/>
    </xf>
    <xf numFmtId="4" fontId="15" fillId="0" borderId="6" xfId="0" applyNumberFormat="1" applyFont="1" applyFill="1" applyBorder="1" applyAlignment="1">
      <alignment horizontal="right" vertical="center" wrapText="1"/>
    </xf>
    <xf numFmtId="43" fontId="15" fillId="0" borderId="6" xfId="6" applyFont="1" applyFill="1" applyBorder="1" applyAlignment="1" applyProtection="1">
      <alignment horizontal="right" vertical="center" wrapText="1"/>
    </xf>
    <xf numFmtId="4" fontId="15" fillId="0" borderId="6"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0" fontId="0" fillId="0" borderId="0" xfId="0" applyFill="1"/>
    <xf numFmtId="0" fontId="15" fillId="0" borderId="6"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70" fontId="15" fillId="0" borderId="0" xfId="0" applyNumberFormat="1" applyFont="1" applyFill="1" applyBorder="1" applyAlignment="1">
      <alignment horizontal="center" vertical="center" wrapText="1"/>
    </xf>
    <xf numFmtId="0" fontId="36" fillId="0" borderId="0" xfId="0" applyFont="1" applyFill="1" applyAlignment="1">
      <alignment horizontal="center" vertical="center"/>
    </xf>
    <xf numFmtId="170"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4" xfId="0" applyNumberFormat="1" applyFont="1" applyFill="1" applyBorder="1" applyAlignment="1">
      <alignment horizontal="center" vertical="center"/>
    </xf>
    <xf numFmtId="170" fontId="15" fillId="0" borderId="45" xfId="0" applyNumberFormat="1" applyFont="1" applyFill="1" applyBorder="1" applyAlignment="1">
      <alignment horizontal="center" vertical="center" wrapText="1"/>
    </xf>
    <xf numFmtId="4" fontId="19" fillId="0" borderId="45"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1"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 fontId="19" fillId="0" borderId="4" xfId="0" applyNumberFormat="1" applyFont="1" applyFill="1" applyBorder="1" applyAlignment="1">
      <alignment horizontal="center" vertical="center" wrapText="1"/>
    </xf>
    <xf numFmtId="4" fontId="19" fillId="0" borderId="5"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9" fillId="0" borderId="5"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9" fillId="0" borderId="8"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19" fillId="0" borderId="14" xfId="0" applyFont="1" applyFill="1" applyBorder="1" applyAlignment="1">
      <alignment horizontal="center" vertical="center" textRotation="90"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1" fillId="0" borderId="0" xfId="0" applyFont="1" applyFill="1" applyAlignment="1">
      <alignment horizontal="center" vertical="center" wrapText="1"/>
    </xf>
    <xf numFmtId="165" fontId="19" fillId="0" borderId="1" xfId="0" applyNumberFormat="1" applyFont="1" applyFill="1" applyBorder="1" applyAlignment="1">
      <alignment horizontal="center" vertical="center" wrapText="1"/>
    </xf>
    <xf numFmtId="165" fontId="19" fillId="0" borderId="4" xfId="0" applyNumberFormat="1" applyFont="1" applyFill="1" applyBorder="1" applyAlignment="1">
      <alignment horizontal="center" vertical="center" wrapText="1"/>
    </xf>
    <xf numFmtId="165" fontId="19" fillId="0" borderId="5" xfId="0" applyNumberFormat="1" applyFont="1" applyFill="1" applyBorder="1" applyAlignment="1">
      <alignment horizontal="center" vertical="center" wrapText="1"/>
    </xf>
    <xf numFmtId="0" fontId="11" fillId="0" borderId="0" xfId="0" applyFont="1" applyFill="1"/>
    <xf numFmtId="0" fontId="31" fillId="0" borderId="0" xfId="0" applyFont="1" applyFill="1" applyAlignment="1">
      <alignment horizontal="right" wrapText="1"/>
    </xf>
    <xf numFmtId="4" fontId="11" fillId="0" borderId="0" xfId="0" applyNumberFormat="1" applyFont="1" applyFill="1" applyAlignment="1">
      <alignment horizontal="center" vertical="center" wrapText="1"/>
    </xf>
    <xf numFmtId="164" fontId="11" fillId="0" borderId="0" xfId="0" applyNumberFormat="1" applyFont="1" applyFill="1" applyAlignment="1">
      <alignment horizontal="center" vertical="center" wrapText="1"/>
    </xf>
    <xf numFmtId="0" fontId="15" fillId="0" borderId="0" xfId="0" applyFont="1" applyFill="1" applyAlignment="1">
      <alignment horizontal="center" vertical="center"/>
    </xf>
    <xf numFmtId="0" fontId="15" fillId="0" borderId="6" xfId="0" applyNumberFormat="1" applyFont="1" applyFill="1" applyBorder="1" applyAlignment="1">
      <alignment horizontal="center" vertical="center"/>
    </xf>
    <xf numFmtId="0" fontId="0" fillId="0" borderId="0" xfId="0" applyFill="1" applyBorder="1" applyAlignment="1">
      <alignment horizontal="center" vertical="center"/>
    </xf>
    <xf numFmtId="4" fontId="15" fillId="0" borderId="0" xfId="0" applyNumberFormat="1" applyFont="1" applyFill="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0" xfId="0" applyFont="1" applyFill="1" applyAlignment="1">
      <alignment horizontal="justify" vertical="center"/>
    </xf>
    <xf numFmtId="0" fontId="34" fillId="0" borderId="0" xfId="0" applyFont="1" applyFill="1" applyAlignment="1">
      <alignment horizontal="center" vertical="center"/>
    </xf>
    <xf numFmtId="0" fontId="15" fillId="0" borderId="6" xfId="17" applyNumberFormat="1" applyFont="1" applyFill="1" applyBorder="1" applyAlignment="1">
      <alignment horizontal="center" vertical="center" wrapText="1"/>
    </xf>
    <xf numFmtId="0" fontId="15" fillId="0" borderId="6" xfId="17" applyFont="1" applyFill="1" applyBorder="1" applyAlignment="1">
      <alignment horizontal="center" vertical="center" wrapText="1"/>
    </xf>
    <xf numFmtId="170" fontId="15" fillId="0" borderId="6" xfId="17" applyNumberFormat="1" applyFont="1" applyFill="1" applyBorder="1" applyAlignment="1">
      <alignment horizontal="center" vertical="center" wrapText="1"/>
    </xf>
    <xf numFmtId="4" fontId="15" fillId="0" borderId="6" xfId="17" applyNumberFormat="1" applyFont="1" applyFill="1" applyBorder="1" applyAlignment="1">
      <alignment horizontal="center" vertical="center" wrapText="1"/>
    </xf>
    <xf numFmtId="0" fontId="11" fillId="0" borderId="6" xfId="0" applyFont="1" applyFill="1" applyBorder="1" applyAlignment="1">
      <alignment horizontal="justify" vertical="center"/>
    </xf>
    <xf numFmtId="0" fontId="11" fillId="0" borderId="32" xfId="42" applyFont="1" applyFill="1" applyBorder="1" applyAlignment="1">
      <alignment horizontal="center" vertical="center" wrapText="1"/>
    </xf>
    <xf numFmtId="0" fontId="15" fillId="0" borderId="6" xfId="10" applyNumberFormat="1" applyFont="1" applyFill="1" applyBorder="1" applyAlignment="1">
      <alignment horizontal="center" vertical="center" wrapText="1"/>
    </xf>
    <xf numFmtId="43" fontId="35" fillId="0" borderId="6" xfId="6" applyFont="1" applyFill="1" applyBorder="1" applyAlignment="1">
      <alignment horizontal="right" vertical="center" wrapText="1"/>
    </xf>
    <xf numFmtId="43" fontId="32" fillId="0" borderId="6" xfId="6" applyFont="1" applyFill="1" applyBorder="1" applyAlignment="1">
      <alignment horizontal="right" vertical="center" wrapText="1"/>
    </xf>
    <xf numFmtId="165" fontId="15" fillId="0" borderId="6" xfId="1" applyNumberFormat="1" applyFont="1" applyFill="1" applyBorder="1" applyAlignment="1">
      <alignment horizontal="center" vertical="center" wrapText="1"/>
    </xf>
    <xf numFmtId="0" fontId="0" fillId="0" borderId="6" xfId="0" applyFont="1" applyFill="1" applyBorder="1"/>
    <xf numFmtId="0" fontId="34" fillId="0" borderId="6"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0" borderId="6" xfId="454" applyFont="1" applyFill="1" applyBorder="1" applyAlignment="1">
      <alignment horizontal="center" vertical="top" wrapText="1"/>
    </xf>
    <xf numFmtId="0" fontId="34" fillId="0" borderId="0" xfId="0" applyFont="1" applyFill="1"/>
    <xf numFmtId="2" fontId="15" fillId="0" borderId="6" xfId="2" applyNumberFormat="1" applyFont="1" applyFill="1" applyBorder="1" applyAlignment="1">
      <alignment horizontal="center" vertical="center" wrapText="1"/>
    </xf>
    <xf numFmtId="0" fontId="15" fillId="0" borderId="6" xfId="492" applyNumberFormat="1" applyFont="1" applyFill="1" applyBorder="1" applyAlignment="1">
      <alignment horizontal="center" vertical="center" wrapText="1"/>
    </xf>
    <xf numFmtId="0" fontId="11" fillId="0" borderId="0" xfId="0" applyFont="1" applyFill="1" applyAlignment="1">
      <alignment horizontal="center" vertical="center"/>
    </xf>
    <xf numFmtId="177" fontId="15" fillId="0" borderId="6"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34" fillId="0" borderId="6" xfId="0" applyFont="1" applyFill="1" applyBorder="1" applyAlignment="1">
      <alignment horizontal="center" vertical="center"/>
    </xf>
    <xf numFmtId="0" fontId="15" fillId="0" borderId="4"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0" fontId="0" fillId="0" borderId="6" xfId="0" applyFill="1" applyBorder="1"/>
    <xf numFmtId="0" fontId="34" fillId="0" borderId="6" xfId="0" applyFont="1" applyFill="1" applyBorder="1"/>
    <xf numFmtId="164" fontId="15"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4" fontId="13" fillId="0" borderId="6" xfId="0" applyNumberFormat="1" applyFont="1" applyFill="1" applyBorder="1" applyAlignment="1">
      <alignment horizontal="center" vertical="center"/>
    </xf>
    <xf numFmtId="2" fontId="15" fillId="0" borderId="6" xfId="23" applyNumberFormat="1" applyFont="1" applyFill="1" applyBorder="1" applyAlignment="1">
      <alignment horizontal="center" vertical="center" wrapText="1"/>
    </xf>
    <xf numFmtId="184" fontId="15" fillId="0" borderId="6" xfId="0" applyNumberFormat="1" applyFont="1" applyFill="1" applyBorder="1" applyAlignment="1">
      <alignment horizontal="center" vertical="center" wrapText="1"/>
    </xf>
    <xf numFmtId="0" fontId="0" fillId="0" borderId="0" xfId="0" applyFill="1" applyAlignment="1">
      <alignment wrapText="1"/>
    </xf>
    <xf numFmtId="178" fontId="15" fillId="0" borderId="6" xfId="0" applyNumberFormat="1" applyFont="1" applyFill="1" applyBorder="1" applyAlignment="1">
      <alignment horizontal="center" vertical="center" wrapText="1"/>
    </xf>
    <xf numFmtId="0" fontId="87" fillId="0" borderId="0" xfId="0" applyFont="1" applyFill="1"/>
    <xf numFmtId="0" fontId="15" fillId="0" borderId="6" xfId="0" applyFont="1" applyFill="1" applyBorder="1" applyAlignment="1" applyProtection="1">
      <alignment horizontal="center" vertical="center" wrapText="1"/>
    </xf>
    <xf numFmtId="0" fontId="29" fillId="0" borderId="6" xfId="0" applyFont="1" applyFill="1" applyBorder="1" applyAlignment="1">
      <alignment horizontal="center" vertical="center" wrapText="1"/>
    </xf>
    <xf numFmtId="4" fontId="29" fillId="0" borderId="6" xfId="0" applyNumberFormat="1" applyFont="1" applyFill="1" applyBorder="1" applyAlignment="1">
      <alignment horizontal="center" vertical="top" wrapText="1"/>
    </xf>
    <xf numFmtId="175" fontId="15" fillId="0" borderId="6" xfId="0" applyNumberFormat="1" applyFont="1" applyFill="1" applyBorder="1" applyAlignment="1">
      <alignment horizontal="center" vertical="center" wrapText="1"/>
    </xf>
    <xf numFmtId="0" fontId="15" fillId="0" borderId="6" xfId="0" applyNumberFormat="1" applyFont="1" applyFill="1" applyBorder="1" applyAlignment="1">
      <alignment horizontal="left" vertical="center" wrapText="1"/>
    </xf>
    <xf numFmtId="1" fontId="13" fillId="0" borderId="6"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1" fillId="0" borderId="6" xfId="0" applyFont="1" applyFill="1" applyBorder="1" applyAlignment="1">
      <alignment vertical="center" wrapText="1"/>
    </xf>
    <xf numFmtId="2" fontId="11" fillId="0" borderId="6" xfId="0" applyNumberFormat="1" applyFont="1" applyFill="1" applyBorder="1" applyAlignment="1">
      <alignment horizontal="center" vertical="center" wrapText="1"/>
    </xf>
    <xf numFmtId="0" fontId="0" fillId="0" borderId="3" xfId="0" applyFill="1" applyBorder="1"/>
    <xf numFmtId="4" fontId="15" fillId="0" borderId="1"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88" fillId="0" borderId="0" xfId="0" applyFont="1" applyFill="1" applyAlignment="1">
      <alignment horizontal="center" vertical="center"/>
    </xf>
    <xf numFmtId="0" fontId="33" fillId="0" borderId="0" xfId="0" applyFont="1" applyFill="1"/>
    <xf numFmtId="0" fontId="30" fillId="0" borderId="0" xfId="0" applyFont="1" applyFill="1"/>
    <xf numFmtId="0" fontId="15" fillId="0" borderId="0" xfId="0" applyFont="1" applyFill="1" applyAlignment="1">
      <alignment vertical="center"/>
    </xf>
    <xf numFmtId="0" fontId="15" fillId="0" borderId="0" xfId="0" applyNumberFormat="1" applyFont="1" applyFill="1" applyAlignment="1">
      <alignment horizontal="center" vertical="center"/>
    </xf>
    <xf numFmtId="0" fontId="11" fillId="0" borderId="0" xfId="493" applyFont="1" applyFill="1" applyBorder="1" applyAlignment="1">
      <alignment horizontal="center" vertical="center" wrapText="1"/>
    </xf>
    <xf numFmtId="4" fontId="11" fillId="0" borderId="0" xfId="0" applyNumberFormat="1" applyFont="1" applyFill="1"/>
    <xf numFmtId="0" fontId="11" fillId="0" borderId="0" xfId="0" applyFont="1" applyFill="1" applyAlignment="1">
      <alignment wrapText="1"/>
    </xf>
    <xf numFmtId="14" fontId="0" fillId="0" borderId="0" xfId="0" applyNumberFormat="1" applyFill="1"/>
    <xf numFmtId="2" fontId="11" fillId="0" borderId="0" xfId="0" applyNumberFormat="1" applyFont="1" applyFill="1"/>
    <xf numFmtId="0" fontId="0" fillId="0" borderId="46" xfId="0" applyFill="1" applyBorder="1"/>
    <xf numFmtId="0" fontId="23" fillId="0" borderId="6" xfId="12" applyFill="1" applyBorder="1" applyAlignment="1" applyProtection="1">
      <alignment horizontal="center" vertical="center"/>
    </xf>
    <xf numFmtId="0" fontId="23" fillId="0" borderId="16" xfId="12" applyFill="1" applyBorder="1" applyAlignment="1" applyProtection="1">
      <alignment horizontal="center" vertical="center"/>
    </xf>
  </cellXfs>
  <cellStyles count="494">
    <cellStyle name="_2.1.10 Расходы на содержание зданий" xfId="45"/>
    <cellStyle name="_2.1.11 Прочие материалы" xfId="46"/>
    <cellStyle name="_2.2 Проект Штатное Орловский филиал с 01.01.07" xfId="47"/>
    <cellStyle name="_2.5.3 Страхование" xfId="48"/>
    <cellStyle name="_4. Бюджетные формы ОАО ГПРГ" xfId="49"/>
    <cellStyle name="_4. Бюджетные формы ОАО ГПРГ_Бюджетные формы 2008 план 30.08.07" xfId="50"/>
    <cellStyle name="_4. Бюджетные формы ОАО ГПРГ_Бюджетные формы 2008 план 30.08.07 2" xfId="438"/>
    <cellStyle name="_4. Бюджетные формы ОАО ГПРГ_Бюджетные формы 2008 план 30.08.07_Книга1" xfId="51"/>
    <cellStyle name="_4. Бюджетные формы ОАО ГПРГ_Бюджетные формы 2008 план 30.08.07_Приложение 1_Бюджетные формы" xfId="52"/>
    <cellStyle name="_4. Бюджетные формы ОАО ГПРГ_Бюджетные формы 2008 план 30.08.07_Приложение 2_Расшифровки" xfId="53"/>
    <cellStyle name="_4. Бюджетные формы ОАО ГПРГ_Бюджетные формы 2008 план 30.08.07_Форма 9 3 2009 г " xfId="54"/>
    <cellStyle name="_4. Бюджетные формы ОАО ГПРГ_Бюджетные формы 2008 план 30.08.07_Форма 9 3 2009 г  (2)" xfId="55"/>
    <cellStyle name="_4. Бюджетные формы ОАО ГПРГ_Бюджетные формы 2008 план 30.08.07_Форма 9 3 2009 г  (2)_МатерЗатрВФ" xfId="56"/>
    <cellStyle name="_4. Бюджетные формы ОАО ГПРГ_Бюджетные формы 2008 план 30.08.07_Форма 9 3 2009 г  (2)_МатерСМР" xfId="57"/>
    <cellStyle name="_4. Бюджетные формы ОАО ГПРГ_Бюджетные формы 2008 план 30.08.07_Форма 9 3 2009 г _МатерЗатрВФ" xfId="58"/>
    <cellStyle name="_4. Бюджетные формы ОАО ГПРГ_Бюджетные формы 2008 план 30.08.07_Форма 9 3 2009 г _МатерСМР" xfId="59"/>
    <cellStyle name="_4. Бюджетные формы ОАО ГПРГ_Бюджетные формы 2008 план 30.08.07_ЧП нараст итогом" xfId="60"/>
    <cellStyle name="_4. Бюджетные формы ОАО ГПРГ_Бюджетные формы 2008 план 31.08.07" xfId="61"/>
    <cellStyle name="_4. Бюджетные формы ОАО ГПРГ_Бюджетные формы 2008 план 31.08.07 2" xfId="439"/>
    <cellStyle name="_4. Бюджетные формы ОАО ГПРГ_Бюджетные формы 2008 план 31.08.07_Книга1" xfId="62"/>
    <cellStyle name="_4. Бюджетные формы ОАО ГПРГ_Бюджетные формы 2008 план 31.08.07_Приложение 1_Бюджетные формы" xfId="63"/>
    <cellStyle name="_4. Бюджетные формы ОАО ГПРГ_Бюджетные формы 2008 план 31.08.07_Приложение 2_Расшифровки" xfId="64"/>
    <cellStyle name="_4. Бюджетные формы ОАО ГПРГ_Бюджетные формы 2008 план 31.08.07_Форма 9 3 2009 г " xfId="65"/>
    <cellStyle name="_4. Бюджетные формы ОАО ГПРГ_Бюджетные формы 2008 план 31.08.07_Форма 9 3 2009 г  (2)" xfId="66"/>
    <cellStyle name="_4. Бюджетные формы ОАО ГПРГ_Бюджетные формы 2008 план 31.08.07_Форма 9 3 2009 г  (2)_МатерЗатрВФ" xfId="67"/>
    <cellStyle name="_4. Бюджетные формы ОАО ГПРГ_Бюджетные формы 2008 план 31.08.07_Форма 9 3 2009 г  (2)_МатерСМР" xfId="68"/>
    <cellStyle name="_4. Бюджетные формы ОАО ГПРГ_Бюджетные формы 2008 план 31.08.07_Форма 9 3 2009 г _МатерЗатрВФ" xfId="69"/>
    <cellStyle name="_4. Бюджетные формы ОАО ГПРГ_Бюджетные формы 2008 план 31.08.07_Форма 9 3 2009 г _МатерСМР" xfId="70"/>
    <cellStyle name="_4. Бюджетные формы ОАО ГПРГ_Бюджетные формы 2008 план 31.08.07_ЧП нараст итогом" xfId="71"/>
    <cellStyle name="_4. Бюджетные формы ОАО ГПРГ_Форма 9 3 2009 г " xfId="72"/>
    <cellStyle name="_4. Бюджетные формы ОАО ГПРГ_Форма 9 3 2009 г  (2)" xfId="73"/>
    <cellStyle name="_9 4" xfId="74"/>
    <cellStyle name="_9 4 2" xfId="440"/>
    <cellStyle name="_9 4_Книга1" xfId="75"/>
    <cellStyle name="_9 4_Приложение 1_Бюджетные формы" xfId="76"/>
    <cellStyle name="_9 4_Приложение 2_Расшифровки" xfId="77"/>
    <cellStyle name="_9 4_Форма 9 3 2009 г " xfId="78"/>
    <cellStyle name="_9 4_Форма 9 3 2009 г  (2)" xfId="79"/>
    <cellStyle name="_9 4_Форма 9 3 2009 г  (2)_МатерЗатрВФ" xfId="80"/>
    <cellStyle name="_9 4_Форма 9 3 2009 г  (2)_МатерСМР" xfId="81"/>
    <cellStyle name="_9 4_Форма 9 3 2009 г _МатерЗатрВФ" xfId="82"/>
    <cellStyle name="_9 4_Форма 9 3 2009 г _МатерСМР" xfId="83"/>
    <cellStyle name="_9 4_ЧП нараст итогом" xfId="84"/>
    <cellStyle name="_Анализатор_регламент_vr3" xfId="85"/>
    <cellStyle name="_Анализатор_регламент_vr3 2" xfId="441"/>
    <cellStyle name="_Анализатор_регламент_vr3_Бюджетные формы 2008 план 30.08.07" xfId="86"/>
    <cellStyle name="_Анализатор_регламент_vr3_Бюджетные формы 2008 план 30.08.07 2" xfId="442"/>
    <cellStyle name="_Анализатор_регламент_vr3_Бюджетные формы 2008 план 30.08.07_Книга1" xfId="87"/>
    <cellStyle name="_Анализатор_регламент_vr3_Бюджетные формы 2008 план 30.08.07_Приложение 1_Бюджетные формы" xfId="88"/>
    <cellStyle name="_Анализатор_регламент_vr3_Бюджетные формы 2008 план 30.08.07_Приложение 2_Расшифровки" xfId="89"/>
    <cellStyle name="_Анализатор_регламент_vr3_Бюджетные формы 2008 план 30.08.07_Форма 9 3 2009 г " xfId="90"/>
    <cellStyle name="_Анализатор_регламент_vr3_Бюджетные формы 2008 план 30.08.07_Форма 9 3 2009 г  (2)" xfId="91"/>
    <cellStyle name="_Анализатор_регламент_vr3_Бюджетные формы 2008 план 30.08.07_Форма 9 3 2009 г  (2)_МатерЗатрВФ" xfId="92"/>
    <cellStyle name="_Анализатор_регламент_vr3_Бюджетные формы 2008 план 30.08.07_Форма 9 3 2009 г  (2)_МатерСМР" xfId="93"/>
    <cellStyle name="_Анализатор_регламент_vr3_Бюджетные формы 2008 план 30.08.07_Форма 9 3 2009 г _МатерЗатрВФ" xfId="94"/>
    <cellStyle name="_Анализатор_регламент_vr3_Бюджетные формы 2008 план 30.08.07_Форма 9 3 2009 г _МатерСМР" xfId="95"/>
    <cellStyle name="_Анализатор_регламент_vr3_Бюджетные формы 2008 план 30.08.07_ЧП нараст итогом" xfId="96"/>
    <cellStyle name="_Анализатор_регламент_vr3_Бюджетные формы 2008 план 31.08.07" xfId="97"/>
    <cellStyle name="_Анализатор_регламент_vr3_Бюджетные формы 2008 план 31.08.07 2" xfId="443"/>
    <cellStyle name="_Анализатор_регламент_vr3_Бюджетные формы 2008 план 31.08.07_Книга1" xfId="98"/>
    <cellStyle name="_Анализатор_регламент_vr3_Бюджетные формы 2008 план 31.08.07_Приложение 1_Бюджетные формы" xfId="99"/>
    <cellStyle name="_Анализатор_регламент_vr3_Бюджетные формы 2008 план 31.08.07_Приложение 2_Расшифровки" xfId="100"/>
    <cellStyle name="_Анализатор_регламент_vr3_Бюджетные формы 2008 план 31.08.07_Форма 9 3 2009 г " xfId="101"/>
    <cellStyle name="_Анализатор_регламент_vr3_Бюджетные формы 2008 план 31.08.07_Форма 9 3 2009 г  (2)" xfId="102"/>
    <cellStyle name="_Анализатор_регламент_vr3_Бюджетные формы 2008 план 31.08.07_Форма 9 3 2009 г  (2)_МатерЗатрВФ" xfId="103"/>
    <cellStyle name="_Анализатор_регламент_vr3_Бюджетные формы 2008 план 31.08.07_Форма 9 3 2009 г  (2)_МатерСМР" xfId="104"/>
    <cellStyle name="_Анализатор_регламент_vr3_Бюджетные формы 2008 план 31.08.07_Форма 9 3 2009 г _МатерЗатрВФ" xfId="105"/>
    <cellStyle name="_Анализатор_регламент_vr3_Бюджетные формы 2008 план 31.08.07_Форма 9 3 2009 г _МатерСМР" xfId="106"/>
    <cellStyle name="_Анализатор_регламент_vr3_Бюджетные формы 2008 план 31.08.07_ЧП нараст итогом" xfId="107"/>
    <cellStyle name="_Анализатор_регламент_vr3_Книга1" xfId="108"/>
    <cellStyle name="_Анализатор_регламент_vr3_Приложение 1_Бюджетные формы" xfId="109"/>
    <cellStyle name="_Анализатор_регламент_vr3_Приложение 2_Расшифровки" xfId="110"/>
    <cellStyle name="_Анализатор_регламент_vr3_Форма 9 3 2009 г " xfId="111"/>
    <cellStyle name="_Анализатор_регламент_vr3_Форма 9 3 2009 г  (2)" xfId="112"/>
    <cellStyle name="_Анализатор_регламент_vr3_ЧП нараст итогом" xfId="113"/>
    <cellStyle name="_БДР_формулы_2007_2(нов)" xfId="114"/>
    <cellStyle name="_Бюджетные формы 2008 ГПРГ(ГРО) план год" xfId="115"/>
    <cellStyle name="_Бюджетные формы 2008 ГПРГ(ГРО) план год 2" xfId="444"/>
    <cellStyle name="_Бюджетные формы 2008 ГПРГ(ГРО) план год_Книга1" xfId="116"/>
    <cellStyle name="_Бюджетные формы 2008 ГПРГ(ГРО) план год_Приложение 1_Бюджетные формы" xfId="117"/>
    <cellStyle name="_Бюджетные формы 2008 ГПРГ(ГРО) план год_Приложение 2_Расшифровки" xfId="118"/>
    <cellStyle name="_Бюджетные формы 2008 ГПРГ(ГРО) план год_Форма 9 3 2009 г " xfId="119"/>
    <cellStyle name="_Бюджетные формы 2008 ГПРГ(ГРО) план год_Форма 9 3 2009 г  (2)" xfId="120"/>
    <cellStyle name="_Бюджетные формы 2008 ГПРГ(ГРО) план год_ЧП нараст итогом" xfId="121"/>
    <cellStyle name="_Бюджетные формы 2008 с кооректировкой" xfId="122"/>
    <cellStyle name="_Бюджетные формы 2008 с кооректировкой 2" xfId="445"/>
    <cellStyle name="_Бюджетные формы 2008 с кооректировкой_Книга1" xfId="123"/>
    <cellStyle name="_Бюджетные формы 2008 с кооректировкой_Приложение 1_Бюджетные формы" xfId="124"/>
    <cellStyle name="_Бюджетные формы 2008 с кооректировкой_Приложение 2_Расшифровки" xfId="125"/>
    <cellStyle name="_Бюджетные формы 2008 с кооректировкой_Форма 9 3 2009 г " xfId="126"/>
    <cellStyle name="_Бюджетные формы 2008 с кооректировкой_Форма 9 3 2009 г  (2)" xfId="127"/>
    <cellStyle name="_Бюджетные формы 2008 с кооректировкой_Форма 9 3 2009 г  (2)_МатерЗатрВФ" xfId="128"/>
    <cellStyle name="_Бюджетные формы 2008 с кооректировкой_Форма 9 3 2009 г  (2)_МатерСМР" xfId="129"/>
    <cellStyle name="_Бюджетные формы 2008 с кооректировкой_Форма 9 3 2009 г _МатерЗатрВФ" xfId="130"/>
    <cellStyle name="_Бюджетные формы 2008 с кооректировкой_Форма 9 3 2009 г _МатерСМР" xfId="131"/>
    <cellStyle name="_Бюджетные формы 2008 с кооректировкой_ЧП нараст итогом" xfId="132"/>
    <cellStyle name="_ВДГО" xfId="133"/>
    <cellStyle name="_ВДГО_МатерЗатрВФ" xfId="134"/>
    <cellStyle name="_ВДГО_ПланВФ+2010 г.с доп." xfId="135"/>
    <cellStyle name="_ВДГО_Приложение 1_Бюджетные формы" xfId="136"/>
    <cellStyle name="_ВДГО_Приложение 1_Бюджетные формы_МатерЗатрВФ" xfId="137"/>
    <cellStyle name="_ВДГО_Приложение 1_Бюджетные формы_МатерСМР" xfId="138"/>
    <cellStyle name="_ВДГО_ПрочЗатрВФ" xfId="139"/>
    <cellStyle name="_ВДГО_Расчет ОНА,ОНО" xfId="140"/>
    <cellStyle name="_Дивиденды ГРО 2008 для ПЭУ" xfId="141"/>
    <cellStyle name="_Для Светы" xfId="142"/>
    <cellStyle name="_Доходы Арх.Ф" xfId="143"/>
    <cellStyle name="_Доходы ВФ" xfId="144"/>
    <cellStyle name="_Доходы Упр" xfId="145"/>
    <cellStyle name="_измененные формы для беляева" xfId="146"/>
    <cellStyle name="_измененные формы для беляева_Форма 9 3 2009 г " xfId="147"/>
    <cellStyle name="_измененные формы для беляева_Форма 9 3 2009 г  (2)" xfId="148"/>
    <cellStyle name="_Информац вычислит расх" xfId="149"/>
    <cellStyle name="_Книга1" xfId="150"/>
    <cellStyle name="_Книга1_1" xfId="151"/>
    <cellStyle name="_Книга2" xfId="152"/>
    <cellStyle name="_Коммунальные услуги Арх.Ф" xfId="153"/>
    <cellStyle name="_Консультационные услуги" xfId="154"/>
    <cellStyle name="_Копия Расчёт процентов по договорам займа (по бухгалтерии)" xfId="155"/>
    <cellStyle name="_Копия субаренда_филиалы (3)" xfId="156"/>
    <cellStyle name="_Корректировка Упр" xfId="157"/>
    <cellStyle name="_Корректировка Упр.2" xfId="158"/>
    <cellStyle name="_Корректировка Упр_Книга1" xfId="159"/>
    <cellStyle name="_Корректировка Упр_МатерЗатрВФ" xfId="160"/>
    <cellStyle name="_Корректировка Упр_Опер.и внер.расх. Упр" xfId="161"/>
    <cellStyle name="_Корректировка Упр_Прочие услуги стор.орг. Упр." xfId="162"/>
    <cellStyle name="_КОРРЕКТИРОВКА_коммуналка_ГПРГ" xfId="163"/>
    <cellStyle name="_Мат.затраты  ВФ" xfId="164"/>
    <cellStyle name="_Мат.затраты  Упр" xfId="165"/>
    <cellStyle name="_МатерЗатрВФ" xfId="166"/>
    <cellStyle name="_Материалы Арх.Ф" xfId="167"/>
    <cellStyle name="_Налоги" xfId="168"/>
    <cellStyle name="_оборудование" xfId="169"/>
    <cellStyle name="_Опер.и внер.расх. Упр" xfId="170"/>
    <cellStyle name="_План 2008 г. (Арх.Ф.)" xfId="171"/>
    <cellStyle name="_ПЛАН НА ГОД" xfId="172"/>
    <cellStyle name="_Приложение 1_Бюджетные формы" xfId="173"/>
    <cellStyle name="_Приложение 1_Бюджетные формы 2008 ГПРГ(ГРО) план год" xfId="174"/>
    <cellStyle name="_Приложение 2_Расшифровки" xfId="175"/>
    <cellStyle name="_Приложение 4_Расшифровки" xfId="176"/>
    <cellStyle name="_Приложение 4_Расшифровки 2" xfId="446"/>
    <cellStyle name="_Приложение 4_Расшифровки_Книга1" xfId="177"/>
    <cellStyle name="_Приложение 4_Расшифровки_Приложение 1_Бюджетные формы" xfId="178"/>
    <cellStyle name="_Приложение 4_Расшифровки_Приложение 2_Расшифровки" xfId="179"/>
    <cellStyle name="_Приложение 4_Расшифровки_Форма 9 3 2009 г " xfId="180"/>
    <cellStyle name="_Приложение 4_Расшифровки_Форма 9 3 2009 г  (2)" xfId="181"/>
    <cellStyle name="_Приложение 4_Расшифровки_Форма 9 3 2009 г  (2)_МатерЗатрВФ" xfId="182"/>
    <cellStyle name="_Приложение 4_Расшифровки_Форма 9 3 2009 г  (2)_МатерСМР" xfId="183"/>
    <cellStyle name="_Приложение 4_Расшифровки_Форма 9 3 2009 г _МатерЗатрВФ" xfId="184"/>
    <cellStyle name="_Приложение 4_Расшифровки_Форма 9 3 2009 г _МатерСМР" xfId="185"/>
    <cellStyle name="_Приложение 4_Расшифровки_ЧП нараст итогом" xfId="186"/>
    <cellStyle name="_проч в проч" xfId="187"/>
    <cellStyle name="_проч усл стор орг" xfId="188"/>
    <cellStyle name="_ПрочЗатрВФ" xfId="189"/>
    <cellStyle name="_Прочие затраты Упр" xfId="190"/>
    <cellStyle name="_Прочие материал.расх. Арх.Ф" xfId="191"/>
    <cellStyle name="_Прочие материалы Арх.Ф" xfId="192"/>
    <cellStyle name="_Прочие расходы НПФ" xfId="193"/>
    <cellStyle name="_Прочие услуги стор.орг. Упр." xfId="194"/>
    <cellStyle name="_Расчет дохода УКС на 2007г" xfId="195"/>
    <cellStyle name="_Свод БДДС на 2007" xfId="196"/>
    <cellStyle name="_Свод по кор 4 кв для Соколовой ТВ" xfId="197"/>
    <cellStyle name="_Свод табл доходов на 2005 год" xfId="198"/>
    <cellStyle name="_Свод табл доходов на 2005 год_Форма 9 3 2009 г " xfId="199"/>
    <cellStyle name="_Свод табл доходов на 2005 год_Форма 9 3 2009 г  (2)" xfId="200"/>
    <cellStyle name="_Сводный отчет о ДДС" xfId="201"/>
    <cellStyle name="_Сводный отчет о ДДС 2" xfId="447"/>
    <cellStyle name="_Сводный отчет о ДДС_Бюджетные формы 2008 план 30.08.07" xfId="202"/>
    <cellStyle name="_Сводный отчет о ДДС_Бюджетные формы 2008 план 30.08.07 2" xfId="448"/>
    <cellStyle name="_Сводный отчет о ДДС_Бюджетные формы 2008 план 30.08.07_Книга1" xfId="203"/>
    <cellStyle name="_Сводный отчет о ДДС_Бюджетные формы 2008 план 30.08.07_Приложение 1_Бюджетные формы" xfId="204"/>
    <cellStyle name="_Сводный отчет о ДДС_Бюджетные формы 2008 план 30.08.07_Приложение 2_Расшифровки" xfId="205"/>
    <cellStyle name="_Сводный отчет о ДДС_Бюджетные формы 2008 план 30.08.07_Форма 9 3 2009 г " xfId="206"/>
    <cellStyle name="_Сводный отчет о ДДС_Бюджетные формы 2008 план 30.08.07_Форма 9 3 2009 г  (2)" xfId="207"/>
    <cellStyle name="_Сводный отчет о ДДС_Бюджетные формы 2008 план 30.08.07_Форма 9 3 2009 г  (2)_МатерЗатрВФ" xfId="208"/>
    <cellStyle name="_Сводный отчет о ДДС_Бюджетные формы 2008 план 30.08.07_Форма 9 3 2009 г  (2)_МатерСМР" xfId="209"/>
    <cellStyle name="_Сводный отчет о ДДС_Бюджетные формы 2008 план 30.08.07_Форма 9 3 2009 г _МатерЗатрВФ" xfId="210"/>
    <cellStyle name="_Сводный отчет о ДДС_Бюджетные формы 2008 план 30.08.07_Форма 9 3 2009 г _МатерСМР" xfId="211"/>
    <cellStyle name="_Сводный отчет о ДДС_Бюджетные формы 2008 план 30.08.07_ЧП нараст итогом" xfId="212"/>
    <cellStyle name="_Сводный отчет о ДДС_Бюджетные формы 2008 план 31.08.07" xfId="213"/>
    <cellStyle name="_Сводный отчет о ДДС_Бюджетные формы 2008 план 31.08.07 2" xfId="449"/>
    <cellStyle name="_Сводный отчет о ДДС_Бюджетные формы 2008 план 31.08.07_Книга1" xfId="214"/>
    <cellStyle name="_Сводный отчет о ДДС_Бюджетные формы 2008 план 31.08.07_Приложение 1_Бюджетные формы" xfId="215"/>
    <cellStyle name="_Сводный отчет о ДДС_Бюджетные формы 2008 план 31.08.07_Приложение 2_Расшифровки" xfId="216"/>
    <cellStyle name="_Сводный отчет о ДДС_Бюджетные формы 2008 план 31.08.07_Форма 9 3 2009 г " xfId="217"/>
    <cellStyle name="_Сводный отчет о ДДС_Бюджетные формы 2008 план 31.08.07_Форма 9 3 2009 г  (2)" xfId="218"/>
    <cellStyle name="_Сводный отчет о ДДС_Бюджетные формы 2008 план 31.08.07_Форма 9 3 2009 г  (2)_МатерЗатрВФ" xfId="219"/>
    <cellStyle name="_Сводный отчет о ДДС_Бюджетные формы 2008 план 31.08.07_Форма 9 3 2009 г  (2)_МатерСМР" xfId="220"/>
    <cellStyle name="_Сводный отчет о ДДС_Бюджетные формы 2008 план 31.08.07_Форма 9 3 2009 г _МатерЗатрВФ" xfId="221"/>
    <cellStyle name="_Сводный отчет о ДДС_Бюджетные формы 2008 план 31.08.07_Форма 9 3 2009 г _МатерСМР" xfId="222"/>
    <cellStyle name="_Сводный отчет о ДДС_Бюджетные формы 2008 план 31.08.07_ЧП нараст итогом" xfId="223"/>
    <cellStyle name="_Сводный отчет о ДДС_Книга1" xfId="224"/>
    <cellStyle name="_Сводный отчет о ДДС_Приложение 1_Бюджетные формы" xfId="225"/>
    <cellStyle name="_Сводный отчет о ДДС_Приложение 2_Расшифровки" xfId="226"/>
    <cellStyle name="_Сводный отчет о ДДС_Форма 9 3 2009 г " xfId="227"/>
    <cellStyle name="_Сводный отчет о ДДС_Форма 9 3 2009 г  (2)" xfId="228"/>
    <cellStyle name="_Сводный отчет о ДДС_ЧП нараст итогом" xfId="229"/>
    <cellStyle name="_Содержание зданий Арх.Ф" xfId="230"/>
    <cellStyle name="_Содержание офиса" xfId="231"/>
    <cellStyle name="_Страхование Арх.Ф" xfId="232"/>
    <cellStyle name="_Услуги связи" xfId="233"/>
    <cellStyle name="_Факт (Астр. филиал)" xfId="234"/>
    <cellStyle name="_Факт (Управление)" xfId="235"/>
    <cellStyle name="_Факт 9 мес. (Архангельский филиал)" xfId="236"/>
    <cellStyle name="_Форма 10 ГРО" xfId="237"/>
    <cellStyle name="_Форма 10 ГРО_Форма 9 3 2009 г " xfId="238"/>
    <cellStyle name="_Форма 10 ГРО_Форма 9 3 2009 г  (2)" xfId="239"/>
    <cellStyle name="_Форма 10 ГРО_Форма 9 3 2009 г  (2)_МатерЗатрВФ" xfId="240"/>
    <cellStyle name="_Форма 10 ГРО_Форма 9 3 2009 г  (2)_МатерСМР" xfId="241"/>
    <cellStyle name="_Форма 10 ГРО_Форма 9 3 2009 г _МатерЗатрВФ" xfId="242"/>
    <cellStyle name="_Форма 10 ГРО_Форма 9 3 2009 г _МатерСМР" xfId="243"/>
    <cellStyle name="_Форма 9 3 2008 год (2)" xfId="244"/>
    <cellStyle name="_Форма 9 3 2008 год (2)_МатерЗатрВФ" xfId="245"/>
    <cellStyle name="_Форма 9 3 2008 год (2)_МатерСМР" xfId="246"/>
    <cellStyle name="_Форма 9 3 2009 г " xfId="247"/>
    <cellStyle name="_Форма 9.3 2008 год" xfId="248"/>
    <cellStyle name="_ФОТ для бюджета МОФ (форма 9.3)" xfId="249"/>
    <cellStyle name="_ЧП нараст итогом" xfId="250"/>
    <cellStyle name="_Шаблон 9_3 ГПРГ" xfId="251"/>
    <cellStyle name="_Шаблон 9_3 ГПРГ_МатерЗатрВФ" xfId="252"/>
    <cellStyle name="_Шаблон 9_3 ГПРГ_МатерСМР" xfId="253"/>
    <cellStyle name="_Шаблон 9_3 ГПРГ_ПланВФ+2010 г.с доп." xfId="254"/>
    <cellStyle name="_Шаблон 9_3 ГПРГ_Расчет ОНА,ОНО" xfId="255"/>
    <cellStyle name="_Шаблон формы 9 3 ГПРГ план" xfId="256"/>
    <cellStyle name="_Шаблон формы 9 3 ГПРГ план (2)" xfId="257"/>
    <cellStyle name="_Шаблон формы 9 3 ГПРГ план (2)_Форма 9 3 2009 г " xfId="258"/>
    <cellStyle name="_Шаблон формы 9 3 ГПРГ план (2)_Форма 9 3 2009 г  (2)" xfId="259"/>
    <cellStyle name="_Шаблон формы 9 3 ГПРГ план (2)_Форма 9 3 2009 г  (2)_МатерЗатрВФ" xfId="260"/>
    <cellStyle name="_Шаблон формы 9 3 ГПРГ план (2)_Форма 9 3 2009 г  (2)_МатерСМР" xfId="261"/>
    <cellStyle name="_Шаблон формы 9 3 ГПРГ план (2)_Форма 9 3 2009 г _МатерЗатрВФ" xfId="262"/>
    <cellStyle name="_Шаблон формы 9 3 ГПРГ план (2)_Форма 9 3 2009 г _МатерСМР" xfId="263"/>
    <cellStyle name="_Шаблон формы 9 3 ГПРГ план_Форма 9 3 2009 г " xfId="264"/>
    <cellStyle name="_Шаблон формы 9 3 ГПРГ план_Форма 9 3 2009 г  (2)" xfId="265"/>
    <cellStyle name="_Шаблон формы 9 3 ГПРГ план_Форма 9 3 2009 г  (2)_МатерЗатрВФ" xfId="266"/>
    <cellStyle name="_Шаблон формы 9 3 ГПРГ план_Форма 9 3 2009 г  (2)_МатерСМР" xfId="267"/>
    <cellStyle name="_Шаблон формы 9 3 ГПРГ план_Форма 9 3 2009 г _МатерЗатрВФ" xfId="268"/>
    <cellStyle name="_Шаблон формы 9 3 ГПРГ план_Форма 9 3 2009 г _МатерСМР" xfId="269"/>
    <cellStyle name="_Шаблон формы 9 3 ГПРГ факт" xfId="270"/>
    <cellStyle name="_Шаблон формы 9 3 ГПРГ факт_Форма 9 3 2009 г " xfId="271"/>
    <cellStyle name="_Шаблон формы 9 3 ГПРГ факт_Форма 9 3 2009 г  (2)" xfId="272"/>
    <cellStyle name="_Шаблон формы 9 3 ГПРГ факт_Форма 9 3 2009 г  (2)_МатерЗатрВФ" xfId="273"/>
    <cellStyle name="_Шаблон формы 9 3 ГПРГ факт_Форма 9 3 2009 г  (2)_МатерСМР" xfId="274"/>
    <cellStyle name="_Шаблон формы 9 3 ГПРГ факт_Форма 9 3 2009 г _МатерЗатрВФ" xfId="275"/>
    <cellStyle name="_Шаблон формы 9 3 ГПРГ факт_Форма 9 3 2009 г _МатерСМР" xfId="276"/>
    <cellStyle name="_Юр услуги" xfId="277"/>
    <cellStyle name="20% - Accent1 2" xfId="278"/>
    <cellStyle name="20% - Accent2 2" xfId="279"/>
    <cellStyle name="20% - Accent3 2" xfId="280"/>
    <cellStyle name="20% - Accent4 2" xfId="281"/>
    <cellStyle name="20% - Accent5 2" xfId="282"/>
    <cellStyle name="20% - Accent6 2" xfId="283"/>
    <cellStyle name="40% - Accent1 2" xfId="284"/>
    <cellStyle name="40% - Accent2 2" xfId="285"/>
    <cellStyle name="40% - Accent3 2" xfId="286"/>
    <cellStyle name="40% - Accent4 2" xfId="287"/>
    <cellStyle name="40% - Accent5 2" xfId="288"/>
    <cellStyle name="40% - Accent6 2" xfId="289"/>
    <cellStyle name="60% - Accent1 2" xfId="290"/>
    <cellStyle name="60% - Accent2 2" xfId="291"/>
    <cellStyle name="60% - Accent3 2" xfId="292"/>
    <cellStyle name="60% - Accent4 2" xfId="293"/>
    <cellStyle name="60% - Accent5 2" xfId="294"/>
    <cellStyle name="60% - Accent6 2" xfId="295"/>
    <cellStyle name="Accent1 2" xfId="296"/>
    <cellStyle name="Accent2 2" xfId="297"/>
    <cellStyle name="Accent3 2" xfId="298"/>
    <cellStyle name="Accent4 2" xfId="299"/>
    <cellStyle name="Accent5 2" xfId="300"/>
    <cellStyle name="Accent6 2" xfId="301"/>
    <cellStyle name="Bad 2" xfId="302"/>
    <cellStyle name="Calculation 2" xfId="303"/>
    <cellStyle name="Check Cell 2" xfId="304"/>
    <cellStyle name="Comma 2" xfId="305"/>
    <cellStyle name="Comma 2 2" xfId="306"/>
    <cellStyle name="Comma 2 3" xfId="307"/>
    <cellStyle name="Currency [0]" xfId="308"/>
    <cellStyle name="Currency [0] 2" xfId="309"/>
    <cellStyle name="Explanatory Text 2" xfId="310"/>
    <cellStyle name="Good 2" xfId="311"/>
    <cellStyle name="Heading 1 2" xfId="312"/>
    <cellStyle name="Heading 2 2" xfId="313"/>
    <cellStyle name="Heading 3 2" xfId="314"/>
    <cellStyle name="Heading 4 2" xfId="315"/>
    <cellStyle name="Input 2" xfId="316"/>
    <cellStyle name="Linked Cell 2" xfId="317"/>
    <cellStyle name="Neutral 2" xfId="318"/>
    <cellStyle name="Normal 2" xfId="319"/>
    <cellStyle name="Normal 2 2" xfId="320"/>
    <cellStyle name="Normal 2 2 2" xfId="321"/>
    <cellStyle name="Normal 2 2 2 2" xfId="479"/>
    <cellStyle name="Normal 2 2 3" xfId="478"/>
    <cellStyle name="Normal 2 3" xfId="322"/>
    <cellStyle name="Normal 2 3 2" xfId="480"/>
    <cellStyle name="Normal 2 4" xfId="323"/>
    <cellStyle name="Normal 2 4 2" xfId="481"/>
    <cellStyle name="Normal 3" xfId="324"/>
    <cellStyle name="Normal 4" xfId="325"/>
    <cellStyle name="Normal 5" xfId="326"/>
    <cellStyle name="Normal_Form2.1" xfId="327"/>
    <cellStyle name="Normal1" xfId="328"/>
    <cellStyle name="Normal1 2" xfId="450"/>
    <cellStyle name="Output 2" xfId="329"/>
    <cellStyle name="Percent 2" xfId="330"/>
    <cellStyle name="Price_Body" xfId="331"/>
    <cellStyle name="SAPBEXaggData" xfId="332"/>
    <cellStyle name="SAPBEXstdItem" xfId="333"/>
    <cellStyle name="SUBTITLES" xfId="334"/>
    <cellStyle name="Total 2" xfId="335"/>
    <cellStyle name="Warning Text 2" xfId="336"/>
    <cellStyle name="Акцент1 2" xfId="337"/>
    <cellStyle name="Акцент2 2" xfId="338"/>
    <cellStyle name="Акцент3 2" xfId="339"/>
    <cellStyle name="Акцент4 2" xfId="340"/>
    <cellStyle name="Акцент5 2" xfId="341"/>
    <cellStyle name="Акцент6 2" xfId="342"/>
    <cellStyle name="Беззащитный" xfId="343"/>
    <cellStyle name="Ввод  2" xfId="344"/>
    <cellStyle name="Вывод 2" xfId="345"/>
    <cellStyle name="Вычисление 2" xfId="346"/>
    <cellStyle name="Гиперссылка" xfId="12" builtinId="8"/>
    <cellStyle name="Гиперссылка 10" xfId="347"/>
    <cellStyle name="Гиперссылка 2" xfId="348"/>
    <cellStyle name="Денежный 2" xfId="451"/>
    <cellStyle name="Денежный 2 2" xfId="490"/>
    <cellStyle name="Заголовок" xfId="349"/>
    <cellStyle name="Заголовок 1 1" xfId="351"/>
    <cellStyle name="Заголовок 1 2" xfId="350"/>
    <cellStyle name="Заголовок 2 2" xfId="352"/>
    <cellStyle name="Заголовок 3 2" xfId="353"/>
    <cellStyle name="Заголовок 4 2" xfId="354"/>
    <cellStyle name="Заголовок таблицы" xfId="355"/>
    <cellStyle name="ЗаголовокСтолбца" xfId="356"/>
    <cellStyle name="Защитный" xfId="357"/>
    <cellStyle name="Значение" xfId="358"/>
    <cellStyle name="Итог 2" xfId="359"/>
    <cellStyle name="Контрольная ячейка 2" xfId="360"/>
    <cellStyle name="Мой заголовок" xfId="361"/>
    <cellStyle name="Мой заголовок листа" xfId="362"/>
    <cellStyle name="Мои наименования показателей" xfId="363"/>
    <cellStyle name="Мои наименования показателей 2" xfId="452"/>
    <cellStyle name="Название 2" xfId="364"/>
    <cellStyle name="Нейтральный 2" xfId="365"/>
    <cellStyle name="Обычный" xfId="0" builtinId="0"/>
    <cellStyle name="Обычный 10" xfId="4"/>
    <cellStyle name="Обычный 11" xfId="17"/>
    <cellStyle name="Обычный 11 2" xfId="437"/>
    <cellStyle name="Обычный 11 2 2" xfId="489"/>
    <cellStyle name="Обычный 12" xfId="18"/>
    <cellStyle name="Обычный 12 2" xfId="44"/>
    <cellStyle name="Обычный 13" xfId="20"/>
    <cellStyle name="Обычный 13 2" xfId="43"/>
    <cellStyle name="Обычный 13 2 2" xfId="477"/>
    <cellStyle name="Обычный 14" xfId="19"/>
    <cellStyle name="Обычный 16" xfId="21"/>
    <cellStyle name="Обычный 2" xfId="9"/>
    <cellStyle name="Обычный 2 10" xfId="11"/>
    <cellStyle name="Обычный 2 11" xfId="493"/>
    <cellStyle name="Обычный 2 11 2" xfId="367"/>
    <cellStyle name="Обычный 2 2" xfId="368"/>
    <cellStyle name="Обычный 2 2 2" xfId="454"/>
    <cellStyle name="Обычный 2 2 2 2" xfId="491"/>
    <cellStyle name="Обычный 2 2 3" xfId="482"/>
    <cellStyle name="Обычный 2 3" xfId="7"/>
    <cellStyle name="Обычный 2 3 2" xfId="26"/>
    <cellStyle name="Обычный 2 3 2 2" xfId="460"/>
    <cellStyle name="Обычный 2 3 3" xfId="30"/>
    <cellStyle name="Обычный 2 3 3 2" xfId="464"/>
    <cellStyle name="Обычный 2 3 4" xfId="34"/>
    <cellStyle name="Обычный 2 3 4 2" xfId="468"/>
    <cellStyle name="Обычный 2 3 5" xfId="38"/>
    <cellStyle name="Обычный 2 3 5 2" xfId="472"/>
    <cellStyle name="Обычный 2 3 6" xfId="369"/>
    <cellStyle name="Обычный 2 3 7" xfId="456"/>
    <cellStyle name="Обычный 2 4" xfId="23"/>
    <cellStyle name="Обычный 2 4 2" xfId="370"/>
    <cellStyle name="Обычный 2 5" xfId="371"/>
    <cellStyle name="Обычный 2 6" xfId="427"/>
    <cellStyle name="Обычный 2 7" xfId="453"/>
    <cellStyle name="Обычный 2 8" xfId="366"/>
    <cellStyle name="Обычный 2 9" xfId="42"/>
    <cellStyle name="Обычный 2 9 2" xfId="476"/>
    <cellStyle name="Обычный 2_Корректировка Плана 2009 г. (СВОД ГПРГ)" xfId="372"/>
    <cellStyle name="Обычный 3" xfId="3"/>
    <cellStyle name="Обычный 3 2" xfId="374"/>
    <cellStyle name="Обычный 3 3" xfId="22"/>
    <cellStyle name="Обычный 3 3 2" xfId="29"/>
    <cellStyle name="Обычный 3 3 2 2" xfId="463"/>
    <cellStyle name="Обычный 3 3 3" xfId="33"/>
    <cellStyle name="Обычный 3 3 3 2" xfId="467"/>
    <cellStyle name="Обычный 3 3 4" xfId="37"/>
    <cellStyle name="Обычный 3 3 4 2" xfId="471"/>
    <cellStyle name="Обычный 3 3 5" xfId="41"/>
    <cellStyle name="Обычный 3 3 5 2" xfId="475"/>
    <cellStyle name="Обычный 3 3 6" xfId="375"/>
    <cellStyle name="Обычный 3 3 7" xfId="459"/>
    <cellStyle name="Обычный 3 4" xfId="373"/>
    <cellStyle name="Обычный 3_Корректировка Плана 2009 г. (СВОД ГПРГ)" xfId="376"/>
    <cellStyle name="Обычный 4" xfId="13"/>
    <cellStyle name="Обычный 4 2" xfId="27"/>
    <cellStyle name="Обычный 4 2 2" xfId="378"/>
    <cellStyle name="Обычный 4 2 3" xfId="461"/>
    <cellStyle name="Обычный 4 3" xfId="31"/>
    <cellStyle name="Обычный 4 3 2" xfId="429"/>
    <cellStyle name="Обычный 4 3 3" xfId="465"/>
    <cellStyle name="Обычный 4 4" xfId="35"/>
    <cellStyle name="Обычный 4 4 2" xfId="469"/>
    <cellStyle name="Обычный 4 5" xfId="39"/>
    <cellStyle name="Обычный 4 5 2" xfId="473"/>
    <cellStyle name="Обычный 4 6" xfId="377"/>
    <cellStyle name="Обычный 4 7" xfId="457"/>
    <cellStyle name="Обычный 4_Приложение 6-2" xfId="428"/>
    <cellStyle name="Обычный 5" xfId="379"/>
    <cellStyle name="Обычный 6" xfId="14"/>
    <cellStyle name="Обычный 6 2" xfId="28"/>
    <cellStyle name="Обычный 6 2 2" xfId="462"/>
    <cellStyle name="Обычный 6 3" xfId="32"/>
    <cellStyle name="Обычный 6 3 2" xfId="466"/>
    <cellStyle name="Обычный 6 4" xfId="36"/>
    <cellStyle name="Обычный 6 4 2" xfId="470"/>
    <cellStyle name="Обычный 6 5" xfId="40"/>
    <cellStyle name="Обычный 6 5 2" xfId="474"/>
    <cellStyle name="Обычный 6 6" xfId="380"/>
    <cellStyle name="Обычный 6 7" xfId="458"/>
    <cellStyle name="Обычный 7" xfId="15"/>
    <cellStyle name="Обычный 7 2" xfId="430"/>
    <cellStyle name="Обычный 7 2 2" xfId="483"/>
    <cellStyle name="Обычный 8" xfId="16"/>
    <cellStyle name="Обычный 8 2" xfId="431"/>
    <cellStyle name="Обычный 8 2 2" xfId="484"/>
    <cellStyle name="Обычный 9" xfId="432"/>
    <cellStyle name="Обычный 9 2" xfId="485"/>
    <cellStyle name="Обычный_Лист1" xfId="492"/>
    <cellStyle name="Обычный_Лист2" xfId="24"/>
    <cellStyle name="Обычный_Приложение №2" xfId="8"/>
    <cellStyle name="Обычный_прочие расходы" xfId="10"/>
    <cellStyle name="Обычный_Формы бюджетов ГРГ 2005_06_21" xfId="5"/>
    <cellStyle name="Плохой" xfId="2" builtinId="27"/>
    <cellStyle name="Плохой 2" xfId="381"/>
    <cellStyle name="Пояснение 2" xfId="382"/>
    <cellStyle name="Примечание 2" xfId="383"/>
    <cellStyle name="Процентный 2" xfId="384"/>
    <cellStyle name="Процентный 3" xfId="433"/>
    <cellStyle name="Процентный 3 2" xfId="486"/>
    <cellStyle name="Процентный 4" xfId="385"/>
    <cellStyle name="Связанная ячейка 2" xfId="386"/>
    <cellStyle name="Стиль 1" xfId="25"/>
    <cellStyle name="Стиль 1 10" xfId="387"/>
    <cellStyle name="Стиль 1 11" xfId="388"/>
    <cellStyle name="Стиль 1 12" xfId="389"/>
    <cellStyle name="Стиль 1 13" xfId="390"/>
    <cellStyle name="Стиль 1 14" xfId="391"/>
    <cellStyle name="Стиль 1 15" xfId="392"/>
    <cellStyle name="Стиль 1 16" xfId="393"/>
    <cellStyle name="Стиль 1 2" xfId="394"/>
    <cellStyle name="Стиль 1 3" xfId="395"/>
    <cellStyle name="Стиль 1 4" xfId="396"/>
    <cellStyle name="Стиль 1 5" xfId="397"/>
    <cellStyle name="Стиль 1 6" xfId="398"/>
    <cellStyle name="Стиль 1 7" xfId="399"/>
    <cellStyle name="Стиль 1 8" xfId="400"/>
    <cellStyle name="Стиль 1 9" xfId="401"/>
    <cellStyle name="Стиль 1_8.Мат.затраты  МОФ (2009)" xfId="402"/>
    <cellStyle name="Текст предупреждения 2" xfId="403"/>
    <cellStyle name="Текстовый" xfId="404"/>
    <cellStyle name="Текстовый 2" xfId="405"/>
    <cellStyle name="Тысячи [0]_3Com" xfId="406"/>
    <cellStyle name="Тысячи_3Com" xfId="407"/>
    <cellStyle name="Финансовый" xfId="1" builtinId="3"/>
    <cellStyle name="Финансовый [0] 2" xfId="409"/>
    <cellStyle name="Финансовый [0] 3" xfId="410"/>
    <cellStyle name="Финансовый 10" xfId="426"/>
    <cellStyle name="Финансовый 11" xfId="408"/>
    <cellStyle name="Финансовый 2" xfId="411"/>
    <cellStyle name="Финансовый 2 2" xfId="6"/>
    <cellStyle name="Финансовый 2 2 2" xfId="412"/>
    <cellStyle name="Финансовый 2 3" xfId="413"/>
    <cellStyle name="Финансовый 2 4" xfId="414"/>
    <cellStyle name="Финансовый 2 5" xfId="415"/>
    <cellStyle name="Финансовый 2 6" xfId="435"/>
    <cellStyle name="Финансовый 2 7" xfId="455"/>
    <cellStyle name="Финансовый 3" xfId="416"/>
    <cellStyle name="Финансовый 4" xfId="417"/>
    <cellStyle name="Финансовый 4 2" xfId="418"/>
    <cellStyle name="Финансовый 5" xfId="419"/>
    <cellStyle name="Финансовый 6" xfId="420"/>
    <cellStyle name="Финансовый 7" xfId="421"/>
    <cellStyle name="Финансовый 8" xfId="434"/>
    <cellStyle name="Финансовый 8 2" xfId="487"/>
    <cellStyle name="Финансовый 9" xfId="436"/>
    <cellStyle name="Финансовый 9 2" xfId="488"/>
    <cellStyle name="Формула" xfId="422"/>
    <cellStyle name="ФормулаВБ" xfId="423"/>
    <cellStyle name="ФормулаНаКонтроль" xfId="424"/>
    <cellStyle name="Хороший 2" xfId="425"/>
  </cellStyles>
  <dxfs count="0"/>
  <tableStyles count="0" defaultTableStyle="TableStyleMedium2" defaultPivotStyle="PivotStyleMedium9"/>
  <colors>
    <mruColors>
      <color rgb="FFCCCCFF"/>
      <color rgb="FFFFFF99"/>
      <color rgb="FF9933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LBASE\Public\Users\s100301\AppData\Local\Microsoft\Windows\Temporary%20Internet%20Files\Content.Outlook\CTS58PR7\&#1040;&#1044;&#1057;%20&#1086;&#1090;%2007.1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2"/>
      <sheetName val="Приложение №3"/>
      <sheetName val="для сведения 2014"/>
    </sheetNames>
    <sheetDataSet>
      <sheetData sheetId="0" refreshError="1">
        <row r="72">
          <cell r="P72">
            <v>100</v>
          </cell>
        </row>
        <row r="89">
          <cell r="P89">
            <v>10</v>
          </cell>
        </row>
        <row r="99">
          <cell r="P99">
            <v>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ren@oblgaz56.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H2193"/>
  <sheetViews>
    <sheetView tabSelected="1" zoomScale="85" zoomScaleNormal="85" workbookViewId="0">
      <pane xSplit="3" ySplit="22" topLeftCell="D1905" activePane="bottomRight" state="frozen"/>
      <selection activeCell="A5" sqref="A5"/>
      <selection pane="topRight" activeCell="F5" sqref="F5"/>
      <selection pane="bottomLeft" activeCell="A23" sqref="A23"/>
      <selection pane="bottomRight" activeCell="E19" sqref="E19:E21"/>
    </sheetView>
  </sheetViews>
  <sheetFormatPr defaultRowHeight="15" x14ac:dyDescent="0.25"/>
  <cols>
    <col min="1" max="1" width="5.42578125" style="110" customWidth="1"/>
    <col min="2" max="2" width="7.85546875" style="110" customWidth="1"/>
    <col min="3" max="3" width="17.7109375" style="110" customWidth="1"/>
    <col min="4" max="4" width="27.7109375" style="110" customWidth="1"/>
    <col min="5" max="5" width="49.140625" style="110" customWidth="1"/>
    <col min="6" max="6" width="6.140625" style="110" customWidth="1"/>
    <col min="7" max="7" width="8.7109375" style="110" customWidth="1"/>
    <col min="8" max="8" width="13.28515625" style="110" customWidth="1"/>
    <col min="9" max="9" width="15.7109375" style="110" customWidth="1"/>
    <col min="10" max="10" width="13.140625" style="110" customWidth="1"/>
    <col min="11" max="11" width="14.7109375" style="110" customWidth="1"/>
    <col min="12" max="12" width="12.42578125" style="110" customWidth="1"/>
    <col min="13" max="13" width="12.5703125" style="110" customWidth="1"/>
    <col min="14" max="14" width="22.28515625" style="110" customWidth="1"/>
    <col min="15" max="15" width="8.42578125" style="110" customWidth="1"/>
    <col min="16" max="16384" width="9.140625" style="66"/>
  </cols>
  <sheetData>
    <row r="1" spans="1:15" ht="15" customHeight="1" x14ac:dyDescent="0.25">
      <c r="K1" s="111" t="s">
        <v>2371</v>
      </c>
      <c r="L1" s="111"/>
      <c r="M1" s="111"/>
      <c r="N1" s="111"/>
      <c r="O1" s="111"/>
    </row>
    <row r="2" spans="1:15" ht="15" customHeight="1" x14ac:dyDescent="0.25">
      <c r="K2" s="111"/>
      <c r="L2" s="111"/>
      <c r="M2" s="111"/>
      <c r="N2" s="111"/>
      <c r="O2" s="111"/>
    </row>
    <row r="3" spans="1:15" ht="15" customHeight="1" x14ac:dyDescent="0.25">
      <c r="K3" s="111"/>
      <c r="L3" s="111"/>
      <c r="M3" s="111"/>
      <c r="N3" s="111"/>
      <c r="O3" s="111"/>
    </row>
    <row r="4" spans="1:15" ht="30" customHeight="1" x14ac:dyDescent="0.25">
      <c r="K4" s="111"/>
      <c r="L4" s="111"/>
      <c r="M4" s="111"/>
      <c r="N4" s="111"/>
      <c r="O4" s="111"/>
    </row>
    <row r="5" spans="1:15" ht="12" customHeight="1" x14ac:dyDescent="0.25">
      <c r="A5" s="85"/>
      <c r="B5" s="85"/>
      <c r="C5" s="85"/>
      <c r="D5" s="85"/>
      <c r="E5" s="85"/>
      <c r="F5" s="85"/>
      <c r="G5" s="85"/>
      <c r="H5" s="85"/>
      <c r="I5" s="85"/>
      <c r="J5" s="112"/>
      <c r="K5" s="112"/>
      <c r="L5" s="113"/>
      <c r="M5" s="85"/>
      <c r="N5" s="85"/>
      <c r="O5" s="85"/>
    </row>
    <row r="6" spans="1:15" ht="11.25" customHeight="1" x14ac:dyDescent="0.25">
      <c r="A6" s="114"/>
      <c r="B6" s="114"/>
      <c r="C6" s="114"/>
      <c r="D6" s="114" t="s">
        <v>2372</v>
      </c>
      <c r="E6" s="115" t="s">
        <v>1543</v>
      </c>
      <c r="F6" s="115"/>
      <c r="G6" s="115"/>
      <c r="H6" s="115"/>
      <c r="I6" s="115"/>
      <c r="J6" s="115"/>
      <c r="K6" s="115"/>
      <c r="L6" s="195"/>
      <c r="M6" s="5"/>
      <c r="N6" s="116"/>
      <c r="O6" s="116"/>
    </row>
    <row r="7" spans="1:15" ht="11.25" customHeight="1" x14ac:dyDescent="0.25">
      <c r="A7" s="114"/>
      <c r="B7" s="114"/>
      <c r="C7" s="114"/>
      <c r="D7" s="114" t="s">
        <v>2373</v>
      </c>
      <c r="E7" s="115" t="s">
        <v>1553</v>
      </c>
      <c r="F7" s="115"/>
      <c r="G7" s="115"/>
      <c r="H7" s="115"/>
      <c r="I7" s="115"/>
      <c r="J7" s="115"/>
      <c r="K7" s="115"/>
      <c r="L7" s="195"/>
      <c r="M7" s="50"/>
      <c r="N7" s="116"/>
      <c r="O7" s="116"/>
    </row>
    <row r="8" spans="1:15" ht="11.25" customHeight="1" thickBot="1" x14ac:dyDescent="0.3">
      <c r="A8" s="114"/>
      <c r="B8" s="114"/>
      <c r="C8" s="114"/>
      <c r="D8" s="114"/>
      <c r="E8" s="114"/>
      <c r="F8" s="114"/>
      <c r="G8" s="114"/>
      <c r="H8" s="117"/>
      <c r="I8" s="114"/>
      <c r="J8" s="114"/>
      <c r="K8" s="114"/>
      <c r="L8" s="50"/>
      <c r="M8" s="50"/>
      <c r="N8" s="116"/>
      <c r="O8" s="116"/>
    </row>
    <row r="9" spans="1:15" x14ac:dyDescent="0.25">
      <c r="A9" s="118" t="s">
        <v>1544</v>
      </c>
      <c r="B9" s="119"/>
      <c r="C9" s="119"/>
      <c r="D9" s="119" t="s">
        <v>2374</v>
      </c>
      <c r="E9" s="119"/>
      <c r="F9" s="119"/>
      <c r="G9" s="119"/>
      <c r="H9" s="119"/>
      <c r="I9" s="119"/>
      <c r="J9" s="119"/>
      <c r="K9" s="119"/>
      <c r="L9" s="119"/>
      <c r="M9" s="119"/>
      <c r="N9" s="119"/>
      <c r="O9" s="120"/>
    </row>
    <row r="10" spans="1:15" x14ac:dyDescent="0.25">
      <c r="A10" s="123" t="s">
        <v>1545</v>
      </c>
      <c r="B10" s="121"/>
      <c r="C10" s="121"/>
      <c r="D10" s="121" t="s">
        <v>1546</v>
      </c>
      <c r="E10" s="121"/>
      <c r="F10" s="121"/>
      <c r="G10" s="121"/>
      <c r="H10" s="121"/>
      <c r="I10" s="121"/>
      <c r="J10" s="121"/>
      <c r="K10" s="121"/>
      <c r="L10" s="121"/>
      <c r="M10" s="121"/>
      <c r="N10" s="121"/>
      <c r="O10" s="122"/>
    </row>
    <row r="11" spans="1:15" x14ac:dyDescent="0.25">
      <c r="A11" s="123" t="s">
        <v>1547</v>
      </c>
      <c r="B11" s="121"/>
      <c r="C11" s="121"/>
      <c r="D11" s="121" t="s">
        <v>1548</v>
      </c>
      <c r="E11" s="121"/>
      <c r="F11" s="121"/>
      <c r="G11" s="121"/>
      <c r="H11" s="121"/>
      <c r="I11" s="121"/>
      <c r="J11" s="121"/>
      <c r="K11" s="121"/>
      <c r="L11" s="121"/>
      <c r="M11" s="121"/>
      <c r="N11" s="121"/>
      <c r="O11" s="122"/>
    </row>
    <row r="12" spans="1:15" x14ac:dyDescent="0.25">
      <c r="A12" s="123" t="s">
        <v>1549</v>
      </c>
      <c r="B12" s="121"/>
      <c r="C12" s="121"/>
      <c r="D12" s="196" t="s">
        <v>1554</v>
      </c>
      <c r="E12" s="196"/>
      <c r="F12" s="196"/>
      <c r="G12" s="196"/>
      <c r="H12" s="196"/>
      <c r="I12" s="196"/>
      <c r="J12" s="196"/>
      <c r="K12" s="196"/>
      <c r="L12" s="196"/>
      <c r="M12" s="196"/>
      <c r="N12" s="196"/>
      <c r="O12" s="197"/>
    </row>
    <row r="13" spans="1:15" x14ac:dyDescent="0.25">
      <c r="A13" s="123" t="s">
        <v>1550</v>
      </c>
      <c r="B13" s="121"/>
      <c r="C13" s="121"/>
      <c r="D13" s="121">
        <v>5610010369</v>
      </c>
      <c r="E13" s="121"/>
      <c r="F13" s="121"/>
      <c r="G13" s="121"/>
      <c r="H13" s="121"/>
      <c r="I13" s="121"/>
      <c r="J13" s="121"/>
      <c r="K13" s="121"/>
      <c r="L13" s="121"/>
      <c r="M13" s="121"/>
      <c r="N13" s="121"/>
      <c r="O13" s="122"/>
    </row>
    <row r="14" spans="1:15" x14ac:dyDescent="0.25">
      <c r="A14" s="123" t="s">
        <v>1551</v>
      </c>
      <c r="B14" s="121"/>
      <c r="C14" s="121"/>
      <c r="D14" s="121">
        <v>561350001</v>
      </c>
      <c r="E14" s="121"/>
      <c r="F14" s="121"/>
      <c r="G14" s="121"/>
      <c r="H14" s="121"/>
      <c r="I14" s="121"/>
      <c r="J14" s="121"/>
      <c r="K14" s="121"/>
      <c r="L14" s="121"/>
      <c r="M14" s="121"/>
      <c r="N14" s="121"/>
      <c r="O14" s="122"/>
    </row>
    <row r="15" spans="1:15" ht="11.25" customHeight="1" thickBot="1" x14ac:dyDescent="0.3">
      <c r="A15" s="124" t="s">
        <v>1552</v>
      </c>
      <c r="B15" s="125"/>
      <c r="C15" s="125"/>
      <c r="D15" s="125">
        <v>53401</v>
      </c>
      <c r="E15" s="125"/>
      <c r="F15" s="125"/>
      <c r="G15" s="125"/>
      <c r="H15" s="125"/>
      <c r="I15" s="125"/>
      <c r="J15" s="125"/>
      <c r="K15" s="125"/>
      <c r="L15" s="125"/>
      <c r="M15" s="125"/>
      <c r="N15" s="125"/>
      <c r="O15" s="126"/>
    </row>
    <row r="16" spans="1:15" ht="6" customHeight="1" x14ac:dyDescent="0.25">
      <c r="A16" s="106"/>
      <c r="B16" s="106"/>
      <c r="C16" s="106"/>
      <c r="D16" s="106"/>
      <c r="E16" s="106"/>
      <c r="F16" s="106"/>
      <c r="G16" s="106"/>
      <c r="H16" s="106"/>
      <c r="I16" s="106"/>
      <c r="J16" s="106"/>
      <c r="K16" s="106"/>
      <c r="L16" s="106"/>
      <c r="M16" s="106"/>
      <c r="N16" s="106"/>
      <c r="O16" s="106"/>
    </row>
    <row r="17" spans="1:15" ht="15.75" customHeight="1" thickBot="1" x14ac:dyDescent="0.3">
      <c r="A17" s="98"/>
      <c r="B17" s="98"/>
      <c r="C17" s="98"/>
      <c r="D17" s="98"/>
      <c r="E17" s="98"/>
      <c r="F17" s="98"/>
      <c r="G17" s="98"/>
      <c r="H17" s="98"/>
      <c r="I17" s="98"/>
      <c r="J17" s="98"/>
      <c r="K17" s="98"/>
      <c r="L17" s="98"/>
      <c r="M17" s="98"/>
      <c r="N17" s="98"/>
      <c r="O17" s="98"/>
    </row>
    <row r="18" spans="1:15" ht="15.75" customHeight="1" x14ac:dyDescent="0.25">
      <c r="A18" s="99" t="s">
        <v>0</v>
      </c>
      <c r="B18" s="102" t="s">
        <v>1</v>
      </c>
      <c r="C18" s="102" t="s">
        <v>2</v>
      </c>
      <c r="D18" s="103" t="s">
        <v>3</v>
      </c>
      <c r="E18" s="104"/>
      <c r="F18" s="104"/>
      <c r="G18" s="104"/>
      <c r="H18" s="104"/>
      <c r="I18" s="104"/>
      <c r="J18" s="104"/>
      <c r="K18" s="104"/>
      <c r="L18" s="104"/>
      <c r="M18" s="105"/>
      <c r="N18" s="102" t="s">
        <v>4</v>
      </c>
      <c r="O18" s="102" t="s">
        <v>5</v>
      </c>
    </row>
    <row r="19" spans="1:15" ht="15.75" customHeight="1" x14ac:dyDescent="0.25">
      <c r="A19" s="100"/>
      <c r="B19" s="90"/>
      <c r="C19" s="90"/>
      <c r="D19" s="86" t="s">
        <v>6</v>
      </c>
      <c r="E19" s="86" t="s">
        <v>7</v>
      </c>
      <c r="F19" s="88" t="s">
        <v>8</v>
      </c>
      <c r="G19" s="89"/>
      <c r="H19" s="88" t="s">
        <v>9</v>
      </c>
      <c r="I19" s="89"/>
      <c r="J19" s="107" t="s">
        <v>10</v>
      </c>
      <c r="K19" s="91" t="s">
        <v>11</v>
      </c>
      <c r="L19" s="96" t="s">
        <v>12</v>
      </c>
      <c r="M19" s="97"/>
      <c r="N19" s="90"/>
      <c r="O19" s="87"/>
    </row>
    <row r="20" spans="1:15" ht="15.75" customHeight="1" x14ac:dyDescent="0.25">
      <c r="A20" s="100"/>
      <c r="B20" s="90"/>
      <c r="C20" s="90"/>
      <c r="D20" s="90"/>
      <c r="E20" s="90"/>
      <c r="F20" s="86" t="s">
        <v>13</v>
      </c>
      <c r="G20" s="86" t="s">
        <v>14</v>
      </c>
      <c r="H20" s="86" t="s">
        <v>15</v>
      </c>
      <c r="I20" s="86" t="s">
        <v>14</v>
      </c>
      <c r="J20" s="108"/>
      <c r="K20" s="92"/>
      <c r="L20" s="94" t="s">
        <v>16</v>
      </c>
      <c r="M20" s="86" t="s">
        <v>17</v>
      </c>
      <c r="N20" s="90"/>
      <c r="O20" s="86" t="s">
        <v>18</v>
      </c>
    </row>
    <row r="21" spans="1:15" ht="15.75" customHeight="1" x14ac:dyDescent="0.25">
      <c r="A21" s="101"/>
      <c r="B21" s="87"/>
      <c r="C21" s="87"/>
      <c r="D21" s="87"/>
      <c r="E21" s="87"/>
      <c r="F21" s="87"/>
      <c r="G21" s="87"/>
      <c r="H21" s="87"/>
      <c r="I21" s="87"/>
      <c r="J21" s="109"/>
      <c r="K21" s="93"/>
      <c r="L21" s="95"/>
      <c r="M21" s="87"/>
      <c r="N21" s="87"/>
      <c r="O21" s="87"/>
    </row>
    <row r="22" spans="1:15" ht="15.75" customHeight="1" x14ac:dyDescent="0.25">
      <c r="A22" s="52">
        <v>1</v>
      </c>
      <c r="B22" s="17">
        <v>2</v>
      </c>
      <c r="C22" s="17">
        <v>3</v>
      </c>
      <c r="D22" s="17">
        <v>4</v>
      </c>
      <c r="E22" s="17">
        <v>5</v>
      </c>
      <c r="F22" s="17">
        <v>6</v>
      </c>
      <c r="G22" s="17">
        <v>7</v>
      </c>
      <c r="H22" s="17">
        <v>8</v>
      </c>
      <c r="I22" s="17">
        <v>9</v>
      </c>
      <c r="J22" s="17">
        <v>10</v>
      </c>
      <c r="K22" s="17">
        <v>11</v>
      </c>
      <c r="L22" s="17">
        <v>12</v>
      </c>
      <c r="M22" s="17">
        <v>13</v>
      </c>
      <c r="N22" s="17">
        <v>14</v>
      </c>
      <c r="O22" s="17">
        <v>15</v>
      </c>
    </row>
    <row r="23" spans="1:15" ht="65.25" customHeight="1" x14ac:dyDescent="0.25">
      <c r="A23" s="52">
        <v>1</v>
      </c>
      <c r="B23" s="68" t="s">
        <v>1705</v>
      </c>
      <c r="C23" s="68">
        <v>2219120</v>
      </c>
      <c r="D23" s="69" t="s">
        <v>284</v>
      </c>
      <c r="E23" s="68" t="s">
        <v>1704</v>
      </c>
      <c r="F23" s="69">
        <v>796</v>
      </c>
      <c r="G23" s="69" t="s">
        <v>19</v>
      </c>
      <c r="H23" s="67">
        <v>53415</v>
      </c>
      <c r="I23" s="69" t="s">
        <v>201</v>
      </c>
      <c r="J23" s="64">
        <v>61179</v>
      </c>
      <c r="K23" s="64">
        <v>236000</v>
      </c>
      <c r="L23" s="65">
        <v>42005</v>
      </c>
      <c r="M23" s="65">
        <v>42339</v>
      </c>
      <c r="N23" s="69" t="s">
        <v>54</v>
      </c>
      <c r="O23" s="69" t="s">
        <v>22</v>
      </c>
    </row>
    <row r="24" spans="1:15" s="85" customFormat="1" ht="65.25" customHeight="1" x14ac:dyDescent="0.25">
      <c r="A24" s="52">
        <v>2</v>
      </c>
      <c r="B24" s="2" t="s">
        <v>1015</v>
      </c>
      <c r="C24" s="2" t="s">
        <v>1562</v>
      </c>
      <c r="D24" s="127" t="s">
        <v>310</v>
      </c>
      <c r="E24" s="127" t="s">
        <v>226</v>
      </c>
      <c r="F24" s="69">
        <v>876</v>
      </c>
      <c r="G24" s="69" t="s">
        <v>60</v>
      </c>
      <c r="H24" s="67">
        <v>53401</v>
      </c>
      <c r="I24" s="69" t="s">
        <v>20</v>
      </c>
      <c r="J24" s="6">
        <v>1</v>
      </c>
      <c r="K24" s="64">
        <v>129800</v>
      </c>
      <c r="L24" s="65">
        <v>42036</v>
      </c>
      <c r="M24" s="2" t="s">
        <v>1561</v>
      </c>
      <c r="N24" s="69" t="s">
        <v>21</v>
      </c>
      <c r="O24" s="127" t="s">
        <v>22</v>
      </c>
    </row>
    <row r="25" spans="1:15" s="85" customFormat="1" ht="65.25" customHeight="1" x14ac:dyDescent="0.25">
      <c r="A25" s="52">
        <v>3</v>
      </c>
      <c r="B25" s="68">
        <v>51</v>
      </c>
      <c r="C25" s="68">
        <v>2519790</v>
      </c>
      <c r="D25" s="69" t="s">
        <v>1741</v>
      </c>
      <c r="E25" s="69" t="s">
        <v>1742</v>
      </c>
      <c r="F25" s="69">
        <v>796</v>
      </c>
      <c r="G25" s="69" t="s">
        <v>19</v>
      </c>
      <c r="H25" s="67">
        <v>53401</v>
      </c>
      <c r="I25" s="69" t="s">
        <v>20</v>
      </c>
      <c r="J25" s="64">
        <v>64</v>
      </c>
      <c r="K25" s="64">
        <v>15458</v>
      </c>
      <c r="L25" s="65">
        <v>42036</v>
      </c>
      <c r="M25" s="65">
        <v>42339</v>
      </c>
      <c r="N25" s="69" t="s">
        <v>21</v>
      </c>
      <c r="O25" s="69" t="s">
        <v>22</v>
      </c>
    </row>
    <row r="26" spans="1:15" s="85" customFormat="1" ht="65.25" customHeight="1" x14ac:dyDescent="0.25">
      <c r="A26" s="52">
        <v>4</v>
      </c>
      <c r="B26" s="68" t="s">
        <v>1743</v>
      </c>
      <c r="C26" s="68">
        <v>2424880</v>
      </c>
      <c r="D26" s="69" t="s">
        <v>1740</v>
      </c>
      <c r="E26" s="69" t="s">
        <v>1739</v>
      </c>
      <c r="F26" s="69">
        <v>796</v>
      </c>
      <c r="G26" s="69" t="s">
        <v>19</v>
      </c>
      <c r="H26" s="67">
        <v>53401</v>
      </c>
      <c r="I26" s="69" t="s">
        <v>20</v>
      </c>
      <c r="J26" s="64">
        <v>64</v>
      </c>
      <c r="K26" s="64">
        <v>140583.25</v>
      </c>
      <c r="L26" s="65">
        <v>42036</v>
      </c>
      <c r="M26" s="65">
        <v>42339</v>
      </c>
      <c r="N26" s="69" t="s">
        <v>21</v>
      </c>
      <c r="O26" s="69" t="s">
        <v>22</v>
      </c>
    </row>
    <row r="27" spans="1:15" ht="65.25" customHeight="1" x14ac:dyDescent="0.25">
      <c r="A27" s="52">
        <v>5</v>
      </c>
      <c r="B27" s="68" t="s">
        <v>1714</v>
      </c>
      <c r="C27" s="68">
        <v>3120300</v>
      </c>
      <c r="D27" s="69" t="s">
        <v>550</v>
      </c>
      <c r="E27" s="69" t="s">
        <v>1713</v>
      </c>
      <c r="F27" s="69">
        <v>796</v>
      </c>
      <c r="G27" s="69" t="s">
        <v>19</v>
      </c>
      <c r="H27" s="69">
        <v>53727000</v>
      </c>
      <c r="I27" s="69" t="s">
        <v>70</v>
      </c>
      <c r="J27" s="64">
        <v>200</v>
      </c>
      <c r="K27" s="49">
        <v>15000</v>
      </c>
      <c r="L27" s="65">
        <v>42036</v>
      </c>
      <c r="M27" s="65">
        <v>42339</v>
      </c>
      <c r="N27" s="69" t="s">
        <v>21</v>
      </c>
      <c r="O27" s="69" t="s">
        <v>22</v>
      </c>
    </row>
    <row r="28" spans="1:15" ht="65.25" customHeight="1" x14ac:dyDescent="0.25">
      <c r="A28" s="52">
        <v>6</v>
      </c>
      <c r="B28" s="8" t="s">
        <v>1715</v>
      </c>
      <c r="C28" s="8">
        <v>3020201</v>
      </c>
      <c r="D28" s="68" t="s">
        <v>1744</v>
      </c>
      <c r="E28" s="68" t="s">
        <v>1389</v>
      </c>
      <c r="F28" s="69">
        <v>796</v>
      </c>
      <c r="G28" s="69" t="s">
        <v>19</v>
      </c>
      <c r="H28" s="67">
        <v>53401</v>
      </c>
      <c r="I28" s="69" t="s">
        <v>20</v>
      </c>
      <c r="J28" s="45">
        <v>5</v>
      </c>
      <c r="K28" s="64">
        <v>20050</v>
      </c>
      <c r="L28" s="65">
        <v>42036</v>
      </c>
      <c r="M28" s="65">
        <v>42156</v>
      </c>
      <c r="N28" s="69" t="s">
        <v>54</v>
      </c>
      <c r="O28" s="68" t="s">
        <v>51</v>
      </c>
    </row>
    <row r="29" spans="1:15" ht="65.25" customHeight="1" x14ac:dyDescent="0.25">
      <c r="A29" s="52">
        <v>7</v>
      </c>
      <c r="B29" s="64" t="s">
        <v>717</v>
      </c>
      <c r="C29" s="68">
        <v>3410340</v>
      </c>
      <c r="D29" s="68" t="s">
        <v>716</v>
      </c>
      <c r="E29" s="68" t="s">
        <v>1952</v>
      </c>
      <c r="F29" s="69">
        <v>796</v>
      </c>
      <c r="G29" s="69" t="s">
        <v>19</v>
      </c>
      <c r="H29" s="67">
        <v>5300000000</v>
      </c>
      <c r="I29" s="69" t="s">
        <v>1572</v>
      </c>
      <c r="J29" s="45">
        <v>2</v>
      </c>
      <c r="K29" s="64">
        <v>3300000</v>
      </c>
      <c r="L29" s="65">
        <v>42095</v>
      </c>
      <c r="M29" s="65">
        <v>42186</v>
      </c>
      <c r="N29" s="69" t="s">
        <v>54</v>
      </c>
      <c r="O29" s="68" t="s">
        <v>51</v>
      </c>
    </row>
    <row r="30" spans="1:15" ht="65.25" customHeight="1" x14ac:dyDescent="0.25">
      <c r="A30" s="52">
        <v>8</v>
      </c>
      <c r="B30" s="64" t="s">
        <v>1528</v>
      </c>
      <c r="C30" s="68">
        <v>3410194</v>
      </c>
      <c r="D30" s="68" t="s">
        <v>716</v>
      </c>
      <c r="E30" s="68" t="s">
        <v>1948</v>
      </c>
      <c r="F30" s="69">
        <v>796</v>
      </c>
      <c r="G30" s="69" t="s">
        <v>19</v>
      </c>
      <c r="H30" s="67">
        <v>5300000000</v>
      </c>
      <c r="I30" s="69" t="s">
        <v>1572</v>
      </c>
      <c r="J30" s="45">
        <v>2</v>
      </c>
      <c r="K30" s="64">
        <v>1570000</v>
      </c>
      <c r="L30" s="65">
        <v>42095</v>
      </c>
      <c r="M30" s="65">
        <v>42186</v>
      </c>
      <c r="N30" s="69" t="s">
        <v>54</v>
      </c>
      <c r="O30" s="68" t="s">
        <v>51</v>
      </c>
    </row>
    <row r="31" spans="1:15" ht="65.25" customHeight="1" x14ac:dyDescent="0.25">
      <c r="A31" s="52">
        <v>9</v>
      </c>
      <c r="B31" s="68" t="s">
        <v>1528</v>
      </c>
      <c r="C31" s="68">
        <v>3410190</v>
      </c>
      <c r="D31" s="68" t="s">
        <v>716</v>
      </c>
      <c r="E31" s="68" t="s">
        <v>1941</v>
      </c>
      <c r="F31" s="69">
        <v>796</v>
      </c>
      <c r="G31" s="69" t="s">
        <v>19</v>
      </c>
      <c r="H31" s="67">
        <v>5300000000</v>
      </c>
      <c r="I31" s="69" t="s">
        <v>1572</v>
      </c>
      <c r="J31" s="45">
        <v>4</v>
      </c>
      <c r="K31" s="64">
        <v>3280000</v>
      </c>
      <c r="L31" s="65">
        <v>42095</v>
      </c>
      <c r="M31" s="65">
        <v>42186</v>
      </c>
      <c r="N31" s="69" t="s">
        <v>54</v>
      </c>
      <c r="O31" s="68" t="s">
        <v>51</v>
      </c>
    </row>
    <row r="32" spans="1:15" ht="65.25" customHeight="1" x14ac:dyDescent="0.25">
      <c r="A32" s="52">
        <v>10</v>
      </c>
      <c r="B32" s="68" t="s">
        <v>1528</v>
      </c>
      <c r="C32" s="68">
        <v>3410190</v>
      </c>
      <c r="D32" s="68" t="s">
        <v>716</v>
      </c>
      <c r="E32" s="68" t="s">
        <v>1944</v>
      </c>
      <c r="F32" s="69">
        <v>796</v>
      </c>
      <c r="G32" s="69" t="s">
        <v>19</v>
      </c>
      <c r="H32" s="67">
        <v>5300000000</v>
      </c>
      <c r="I32" s="69" t="s">
        <v>1572</v>
      </c>
      <c r="J32" s="45">
        <v>1</v>
      </c>
      <c r="K32" s="64">
        <v>640000</v>
      </c>
      <c r="L32" s="65">
        <v>42095</v>
      </c>
      <c r="M32" s="65">
        <v>42186</v>
      </c>
      <c r="N32" s="69" t="s">
        <v>54</v>
      </c>
      <c r="O32" s="68" t="s">
        <v>51</v>
      </c>
    </row>
    <row r="33" spans="1:15" ht="65.25" customHeight="1" x14ac:dyDescent="0.25">
      <c r="A33" s="52">
        <v>11</v>
      </c>
      <c r="B33" s="68" t="s">
        <v>1528</v>
      </c>
      <c r="C33" s="68">
        <v>3410190</v>
      </c>
      <c r="D33" s="68" t="s">
        <v>716</v>
      </c>
      <c r="E33" s="68" t="s">
        <v>1945</v>
      </c>
      <c r="F33" s="69">
        <v>796</v>
      </c>
      <c r="G33" s="69" t="s">
        <v>19</v>
      </c>
      <c r="H33" s="67">
        <v>5300000000</v>
      </c>
      <c r="I33" s="69" t="s">
        <v>1572</v>
      </c>
      <c r="J33" s="45">
        <v>1</v>
      </c>
      <c r="K33" s="64">
        <v>950000</v>
      </c>
      <c r="L33" s="65">
        <v>42095</v>
      </c>
      <c r="M33" s="65">
        <v>42186</v>
      </c>
      <c r="N33" s="69" t="s">
        <v>54</v>
      </c>
      <c r="O33" s="68" t="s">
        <v>51</v>
      </c>
    </row>
    <row r="34" spans="1:15" ht="65.25" customHeight="1" x14ac:dyDescent="0.25">
      <c r="A34" s="52">
        <v>12</v>
      </c>
      <c r="B34" s="68" t="s">
        <v>1528</v>
      </c>
      <c r="C34" s="68">
        <v>3410194</v>
      </c>
      <c r="D34" s="68" t="s">
        <v>716</v>
      </c>
      <c r="E34" s="68" t="s">
        <v>1946</v>
      </c>
      <c r="F34" s="69">
        <v>796</v>
      </c>
      <c r="G34" s="69" t="s">
        <v>19</v>
      </c>
      <c r="H34" s="67">
        <v>5300000000</v>
      </c>
      <c r="I34" s="69" t="s">
        <v>1572</v>
      </c>
      <c r="J34" s="45">
        <v>1</v>
      </c>
      <c r="K34" s="64">
        <v>765000</v>
      </c>
      <c r="L34" s="65">
        <v>42095</v>
      </c>
      <c r="M34" s="65">
        <v>42186</v>
      </c>
      <c r="N34" s="69" t="s">
        <v>54</v>
      </c>
      <c r="O34" s="68" t="s">
        <v>51</v>
      </c>
    </row>
    <row r="35" spans="1:15" ht="65.25" customHeight="1" x14ac:dyDescent="0.25">
      <c r="A35" s="52">
        <v>13</v>
      </c>
      <c r="B35" s="68" t="s">
        <v>1528</v>
      </c>
      <c r="C35" s="68">
        <v>3410194</v>
      </c>
      <c r="D35" s="68" t="s">
        <v>716</v>
      </c>
      <c r="E35" s="68" t="s">
        <v>1947</v>
      </c>
      <c r="F35" s="69">
        <v>796</v>
      </c>
      <c r="G35" s="69" t="s">
        <v>19</v>
      </c>
      <c r="H35" s="67">
        <v>5300000000</v>
      </c>
      <c r="I35" s="69" t="s">
        <v>1572</v>
      </c>
      <c r="J35" s="45">
        <v>1</v>
      </c>
      <c r="K35" s="64">
        <v>1010000</v>
      </c>
      <c r="L35" s="65">
        <v>42095</v>
      </c>
      <c r="M35" s="65">
        <v>42186</v>
      </c>
      <c r="N35" s="69" t="s">
        <v>54</v>
      </c>
      <c r="O35" s="68" t="s">
        <v>51</v>
      </c>
    </row>
    <row r="36" spans="1:15" ht="65.25" customHeight="1" x14ac:dyDescent="0.25">
      <c r="A36" s="52">
        <v>14</v>
      </c>
      <c r="B36" s="69" t="s">
        <v>23</v>
      </c>
      <c r="C36" s="69">
        <v>2944120</v>
      </c>
      <c r="D36" s="68" t="s">
        <v>1269</v>
      </c>
      <c r="E36" s="68" t="s">
        <v>1268</v>
      </c>
      <c r="F36" s="69">
        <v>796</v>
      </c>
      <c r="G36" s="69" t="s">
        <v>19</v>
      </c>
      <c r="H36" s="10">
        <v>53423</v>
      </c>
      <c r="I36" s="69" t="s">
        <v>106</v>
      </c>
      <c r="J36" s="45">
        <v>1</v>
      </c>
      <c r="K36" s="64">
        <v>18880</v>
      </c>
      <c r="L36" s="65">
        <v>42036</v>
      </c>
      <c r="M36" s="65">
        <v>42064</v>
      </c>
      <c r="N36" s="69" t="s">
        <v>21</v>
      </c>
      <c r="O36" s="68" t="s">
        <v>22</v>
      </c>
    </row>
    <row r="37" spans="1:15" ht="65.25" customHeight="1" x14ac:dyDescent="0.25">
      <c r="A37" s="52">
        <v>15</v>
      </c>
      <c r="B37" s="8" t="s">
        <v>23</v>
      </c>
      <c r="C37" s="8">
        <v>3020120</v>
      </c>
      <c r="D37" s="68" t="s">
        <v>1744</v>
      </c>
      <c r="E37" s="68" t="s">
        <v>1729</v>
      </c>
      <c r="F37" s="69">
        <v>796</v>
      </c>
      <c r="G37" s="69" t="s">
        <v>19</v>
      </c>
      <c r="H37" s="67">
        <v>53415</v>
      </c>
      <c r="I37" s="69" t="s">
        <v>201</v>
      </c>
      <c r="J37" s="45">
        <v>10</v>
      </c>
      <c r="K37" s="64">
        <v>38968.32</v>
      </c>
      <c r="L37" s="65">
        <v>42036</v>
      </c>
      <c r="M37" s="65">
        <v>42248</v>
      </c>
      <c r="N37" s="69" t="s">
        <v>54</v>
      </c>
      <c r="O37" s="68" t="s">
        <v>51</v>
      </c>
    </row>
    <row r="38" spans="1:15" ht="65.25" customHeight="1" x14ac:dyDescent="0.25">
      <c r="A38" s="52">
        <v>16</v>
      </c>
      <c r="B38" s="8" t="s">
        <v>23</v>
      </c>
      <c r="C38" s="8">
        <v>3020307</v>
      </c>
      <c r="D38" s="68" t="s">
        <v>1744</v>
      </c>
      <c r="E38" s="68" t="s">
        <v>1703</v>
      </c>
      <c r="F38" s="69">
        <v>796</v>
      </c>
      <c r="G38" s="69" t="s">
        <v>19</v>
      </c>
      <c r="H38" s="67">
        <v>53415</v>
      </c>
      <c r="I38" s="69" t="s">
        <v>201</v>
      </c>
      <c r="J38" s="45">
        <v>14</v>
      </c>
      <c r="K38" s="64">
        <v>83944</v>
      </c>
      <c r="L38" s="65">
        <v>42036</v>
      </c>
      <c r="M38" s="65">
        <v>42125</v>
      </c>
      <c r="N38" s="69" t="s">
        <v>54</v>
      </c>
      <c r="O38" s="68" t="s">
        <v>51</v>
      </c>
    </row>
    <row r="39" spans="1:15" ht="65.25" customHeight="1" x14ac:dyDescent="0.25">
      <c r="A39" s="52">
        <v>17</v>
      </c>
      <c r="B39" s="8" t="s">
        <v>1722</v>
      </c>
      <c r="C39" s="8">
        <v>3020120</v>
      </c>
      <c r="D39" s="68" t="s">
        <v>1744</v>
      </c>
      <c r="E39" s="68" t="s">
        <v>1698</v>
      </c>
      <c r="F39" s="69">
        <v>796</v>
      </c>
      <c r="G39" s="69" t="s">
        <v>19</v>
      </c>
      <c r="H39" s="6">
        <v>53412</v>
      </c>
      <c r="I39" s="69" t="s">
        <v>91</v>
      </c>
      <c r="J39" s="45">
        <v>44</v>
      </c>
      <c r="K39" s="64">
        <v>141740.79999999999</v>
      </c>
      <c r="L39" s="65">
        <v>42036</v>
      </c>
      <c r="M39" s="65">
        <v>42064</v>
      </c>
      <c r="N39" s="69" t="s">
        <v>54</v>
      </c>
      <c r="O39" s="68" t="s">
        <v>51</v>
      </c>
    </row>
    <row r="40" spans="1:15" ht="65.25" customHeight="1" x14ac:dyDescent="0.25">
      <c r="A40" s="52">
        <v>18</v>
      </c>
      <c r="B40" s="8" t="s">
        <v>1720</v>
      </c>
      <c r="C40" s="8">
        <v>3141191</v>
      </c>
      <c r="D40" s="68" t="s">
        <v>1744</v>
      </c>
      <c r="E40" s="68" t="s">
        <v>1721</v>
      </c>
      <c r="F40" s="69">
        <v>796</v>
      </c>
      <c r="G40" s="69" t="s">
        <v>19</v>
      </c>
      <c r="H40" s="69">
        <v>53727000</v>
      </c>
      <c r="I40" s="68" t="s">
        <v>70</v>
      </c>
      <c r="J40" s="45">
        <v>6</v>
      </c>
      <c r="K40" s="64">
        <v>14460</v>
      </c>
      <c r="L40" s="65">
        <v>42036</v>
      </c>
      <c r="M40" s="65">
        <v>42339</v>
      </c>
      <c r="N40" s="69" t="s">
        <v>54</v>
      </c>
      <c r="O40" s="68" t="s">
        <v>51</v>
      </c>
    </row>
    <row r="41" spans="1:15" ht="65.25" customHeight="1" x14ac:dyDescent="0.25">
      <c r="A41" s="52">
        <v>19</v>
      </c>
      <c r="B41" s="68" t="s">
        <v>23</v>
      </c>
      <c r="C41" s="68">
        <v>3141190</v>
      </c>
      <c r="D41" s="69" t="s">
        <v>550</v>
      </c>
      <c r="E41" s="69" t="s">
        <v>1723</v>
      </c>
      <c r="F41" s="69">
        <v>796</v>
      </c>
      <c r="G41" s="69" t="s">
        <v>19</v>
      </c>
      <c r="H41" s="69">
        <v>53727000</v>
      </c>
      <c r="I41" s="69" t="s">
        <v>70</v>
      </c>
      <c r="J41" s="64">
        <v>200</v>
      </c>
      <c r="K41" s="49">
        <v>15000</v>
      </c>
      <c r="L41" s="65">
        <v>42036</v>
      </c>
      <c r="M41" s="65">
        <v>42339</v>
      </c>
      <c r="N41" s="69" t="s">
        <v>21</v>
      </c>
      <c r="O41" s="69" t="s">
        <v>22</v>
      </c>
    </row>
    <row r="42" spans="1:15" ht="65.25" customHeight="1" x14ac:dyDescent="0.25">
      <c r="A42" s="52">
        <v>20</v>
      </c>
      <c r="B42" s="8" t="s">
        <v>23</v>
      </c>
      <c r="C42" s="8">
        <v>3222451</v>
      </c>
      <c r="D42" s="68" t="s">
        <v>1744</v>
      </c>
      <c r="E42" s="68" t="s">
        <v>1391</v>
      </c>
      <c r="F42" s="69">
        <v>796</v>
      </c>
      <c r="G42" s="69" t="s">
        <v>19</v>
      </c>
      <c r="H42" s="69">
        <v>53727000</v>
      </c>
      <c r="I42" s="68" t="s">
        <v>70</v>
      </c>
      <c r="J42" s="45">
        <v>5</v>
      </c>
      <c r="K42" s="64">
        <v>9971</v>
      </c>
      <c r="L42" s="65">
        <v>42036</v>
      </c>
      <c r="M42" s="65">
        <v>42339</v>
      </c>
      <c r="N42" s="69" t="s">
        <v>54</v>
      </c>
      <c r="O42" s="68" t="s">
        <v>51</v>
      </c>
    </row>
    <row r="43" spans="1:15" ht="65.25" customHeight="1" x14ac:dyDescent="0.25">
      <c r="A43" s="52">
        <v>21</v>
      </c>
      <c r="B43" s="8" t="s">
        <v>23</v>
      </c>
      <c r="C43" s="8">
        <v>3222451</v>
      </c>
      <c r="D43" s="68" t="s">
        <v>1744</v>
      </c>
      <c r="E43" s="68" t="s">
        <v>1391</v>
      </c>
      <c r="F43" s="69">
        <v>796</v>
      </c>
      <c r="G43" s="69" t="s">
        <v>19</v>
      </c>
      <c r="H43" s="67">
        <v>53401</v>
      </c>
      <c r="I43" s="69" t="s">
        <v>20</v>
      </c>
      <c r="J43" s="45">
        <v>10</v>
      </c>
      <c r="K43" s="64">
        <v>19900</v>
      </c>
      <c r="L43" s="65">
        <v>42036</v>
      </c>
      <c r="M43" s="65">
        <v>42156</v>
      </c>
      <c r="N43" s="69" t="s">
        <v>54</v>
      </c>
      <c r="O43" s="68" t="s">
        <v>51</v>
      </c>
    </row>
    <row r="44" spans="1:15" ht="65.25" customHeight="1" x14ac:dyDescent="0.25">
      <c r="A44" s="52">
        <v>22</v>
      </c>
      <c r="B44" s="8" t="s">
        <v>23</v>
      </c>
      <c r="C44" s="8">
        <v>3020549</v>
      </c>
      <c r="D44" s="68" t="s">
        <v>1744</v>
      </c>
      <c r="E44" s="68" t="s">
        <v>1680</v>
      </c>
      <c r="F44" s="69">
        <v>796</v>
      </c>
      <c r="G44" s="69" t="s">
        <v>19</v>
      </c>
      <c r="H44" s="67">
        <v>53401</v>
      </c>
      <c r="I44" s="69" t="s">
        <v>20</v>
      </c>
      <c r="J44" s="45">
        <v>1118</v>
      </c>
      <c r="K44" s="64">
        <v>1197560.8999999999</v>
      </c>
      <c r="L44" s="65">
        <v>42036</v>
      </c>
      <c r="M44" s="65">
        <v>42156</v>
      </c>
      <c r="N44" s="69" t="s">
        <v>54</v>
      </c>
      <c r="O44" s="68" t="s">
        <v>51</v>
      </c>
    </row>
    <row r="45" spans="1:15" ht="65.25" customHeight="1" x14ac:dyDescent="0.25">
      <c r="A45" s="52">
        <v>23</v>
      </c>
      <c r="B45" s="8" t="s">
        <v>23</v>
      </c>
      <c r="C45" s="8">
        <v>3020100</v>
      </c>
      <c r="D45" s="68" t="s">
        <v>1744</v>
      </c>
      <c r="E45" s="68" t="s">
        <v>1593</v>
      </c>
      <c r="F45" s="69">
        <v>796</v>
      </c>
      <c r="G45" s="69" t="s">
        <v>19</v>
      </c>
      <c r="H45" s="68">
        <v>53413</v>
      </c>
      <c r="I45" s="68" t="s">
        <v>178</v>
      </c>
      <c r="J45" s="45">
        <v>2</v>
      </c>
      <c r="K45" s="64">
        <v>8000</v>
      </c>
      <c r="L45" s="65">
        <v>42005</v>
      </c>
      <c r="M45" s="65">
        <v>42064</v>
      </c>
      <c r="N45" s="69" t="s">
        <v>54</v>
      </c>
      <c r="O45" s="68" t="s">
        <v>51</v>
      </c>
    </row>
    <row r="46" spans="1:15" ht="65.25" customHeight="1" x14ac:dyDescent="0.25">
      <c r="A46" s="52">
        <v>24</v>
      </c>
      <c r="B46" s="69" t="s">
        <v>23</v>
      </c>
      <c r="C46" s="56">
        <v>2712110</v>
      </c>
      <c r="D46" s="69" t="s">
        <v>1724</v>
      </c>
      <c r="E46" s="69" t="s">
        <v>733</v>
      </c>
      <c r="F46" s="69">
        <v>876</v>
      </c>
      <c r="G46" s="69" t="s">
        <v>60</v>
      </c>
      <c r="H46" s="57">
        <v>53000000000</v>
      </c>
      <c r="I46" s="58" t="s">
        <v>1568</v>
      </c>
      <c r="J46" s="64">
        <v>45.98</v>
      </c>
      <c r="K46" s="64">
        <v>1788857.41</v>
      </c>
      <c r="L46" s="65">
        <v>42036</v>
      </c>
      <c r="M46" s="65">
        <v>42064</v>
      </c>
      <c r="N46" s="69" t="s">
        <v>21</v>
      </c>
      <c r="O46" s="69" t="s">
        <v>22</v>
      </c>
    </row>
    <row r="47" spans="1:15" ht="65.25" customHeight="1" x14ac:dyDescent="0.25">
      <c r="A47" s="52">
        <v>25</v>
      </c>
      <c r="B47" s="69" t="s">
        <v>23</v>
      </c>
      <c r="C47" s="69">
        <v>2411130</v>
      </c>
      <c r="D47" s="2" t="s">
        <v>424</v>
      </c>
      <c r="E47" s="2" t="s">
        <v>425</v>
      </c>
      <c r="F47" s="69">
        <v>796</v>
      </c>
      <c r="G47" s="69" t="s">
        <v>19</v>
      </c>
      <c r="H47" s="67">
        <v>53401</v>
      </c>
      <c r="I47" s="69" t="s">
        <v>20</v>
      </c>
      <c r="J47" s="2" t="s">
        <v>1538</v>
      </c>
      <c r="K47" s="14">
        <v>103000</v>
      </c>
      <c r="L47" s="65">
        <v>42036</v>
      </c>
      <c r="M47" s="65">
        <v>42339</v>
      </c>
      <c r="N47" s="69" t="s">
        <v>21</v>
      </c>
      <c r="O47" s="2" t="s">
        <v>22</v>
      </c>
    </row>
    <row r="48" spans="1:15" ht="65.25" customHeight="1" x14ac:dyDescent="0.25">
      <c r="A48" s="52">
        <v>26</v>
      </c>
      <c r="B48" s="8" t="s">
        <v>23</v>
      </c>
      <c r="C48" s="68">
        <v>2411130</v>
      </c>
      <c r="D48" s="13" t="s">
        <v>52</v>
      </c>
      <c r="E48" s="69" t="s">
        <v>410</v>
      </c>
      <c r="F48" s="69">
        <v>796</v>
      </c>
      <c r="G48" s="69" t="s">
        <v>19</v>
      </c>
      <c r="H48" s="67">
        <v>53401</v>
      </c>
      <c r="I48" s="69" t="s">
        <v>20</v>
      </c>
      <c r="J48" s="64">
        <v>109</v>
      </c>
      <c r="K48" s="64">
        <v>340023.76</v>
      </c>
      <c r="L48" s="65">
        <v>42036</v>
      </c>
      <c r="M48" s="65">
        <v>42339</v>
      </c>
      <c r="N48" s="69" t="s">
        <v>21</v>
      </c>
      <c r="O48" s="69" t="s">
        <v>22</v>
      </c>
    </row>
    <row r="49" spans="1:15 16362:16362" ht="65.25" customHeight="1" x14ac:dyDescent="0.25">
      <c r="A49" s="52">
        <v>27</v>
      </c>
      <c r="B49" s="68" t="s">
        <v>23</v>
      </c>
      <c r="C49" s="68">
        <v>2922290</v>
      </c>
      <c r="D49" s="13" t="s">
        <v>1725</v>
      </c>
      <c r="E49" s="69" t="s">
        <v>1539</v>
      </c>
      <c r="F49" s="69">
        <v>796</v>
      </c>
      <c r="G49" s="69" t="s">
        <v>19</v>
      </c>
      <c r="H49" s="69">
        <v>53727000</v>
      </c>
      <c r="I49" s="69" t="s">
        <v>70</v>
      </c>
      <c r="J49" s="64">
        <v>1</v>
      </c>
      <c r="K49" s="49">
        <v>1884</v>
      </c>
      <c r="L49" s="65">
        <v>42036</v>
      </c>
      <c r="M49" s="65">
        <v>42339</v>
      </c>
      <c r="N49" s="69" t="s">
        <v>21</v>
      </c>
      <c r="O49" s="69" t="s">
        <v>22</v>
      </c>
    </row>
    <row r="50" spans="1:15 16362:16362" ht="65.25" customHeight="1" x14ac:dyDescent="0.25">
      <c r="A50" s="52">
        <v>28</v>
      </c>
      <c r="B50" s="68" t="s">
        <v>68</v>
      </c>
      <c r="C50" s="68">
        <v>7499000</v>
      </c>
      <c r="D50" s="69" t="s">
        <v>1571</v>
      </c>
      <c r="E50" s="68" t="s">
        <v>75</v>
      </c>
      <c r="F50" s="69">
        <v>876</v>
      </c>
      <c r="G50" s="69" t="s">
        <v>60</v>
      </c>
      <c r="H50" s="67">
        <v>53000000</v>
      </c>
      <c r="I50" s="69" t="s">
        <v>1572</v>
      </c>
      <c r="J50" s="31">
        <v>1</v>
      </c>
      <c r="K50" s="31">
        <v>128090.18</v>
      </c>
      <c r="L50" s="65">
        <v>42005</v>
      </c>
      <c r="M50" s="65">
        <v>42339</v>
      </c>
      <c r="N50" s="69" t="s">
        <v>21</v>
      </c>
      <c r="O50" s="69" t="s">
        <v>22</v>
      </c>
    </row>
    <row r="51" spans="1:15 16362:16362" ht="65.25" customHeight="1" x14ac:dyDescent="0.25">
      <c r="A51" s="52">
        <v>29</v>
      </c>
      <c r="B51" s="8" t="s">
        <v>23</v>
      </c>
      <c r="C51" s="69">
        <v>3020120</v>
      </c>
      <c r="D51" s="68" t="s">
        <v>1744</v>
      </c>
      <c r="E51" s="68" t="s">
        <v>1683</v>
      </c>
      <c r="F51" s="69">
        <v>796</v>
      </c>
      <c r="G51" s="69" t="s">
        <v>19</v>
      </c>
      <c r="H51" s="67">
        <v>53401</v>
      </c>
      <c r="I51" s="69" t="s">
        <v>20</v>
      </c>
      <c r="J51" s="45">
        <v>212</v>
      </c>
      <c r="K51" s="64">
        <v>165855</v>
      </c>
      <c r="L51" s="65">
        <v>42036</v>
      </c>
      <c r="M51" s="65">
        <v>42339</v>
      </c>
      <c r="N51" s="69" t="s">
        <v>54</v>
      </c>
      <c r="O51" s="68" t="s">
        <v>51</v>
      </c>
    </row>
    <row r="52" spans="1:15 16362:16362" ht="65.25" customHeight="1" x14ac:dyDescent="0.25">
      <c r="A52" s="52">
        <v>30</v>
      </c>
      <c r="B52" s="68" t="s">
        <v>1531</v>
      </c>
      <c r="C52" s="68">
        <v>4527384</v>
      </c>
      <c r="D52" s="68" t="s">
        <v>572</v>
      </c>
      <c r="E52" s="68" t="s">
        <v>1896</v>
      </c>
      <c r="F52" s="69">
        <v>876</v>
      </c>
      <c r="G52" s="69" t="s">
        <v>60</v>
      </c>
      <c r="H52" s="67">
        <v>53205</v>
      </c>
      <c r="I52" s="69" t="s">
        <v>1895</v>
      </c>
      <c r="J52" s="45">
        <v>1</v>
      </c>
      <c r="K52" s="64">
        <v>2496390.92</v>
      </c>
      <c r="L52" s="65">
        <v>42095</v>
      </c>
      <c r="M52" s="65">
        <v>42186</v>
      </c>
      <c r="N52" s="69" t="s">
        <v>21</v>
      </c>
      <c r="O52" s="68" t="s">
        <v>22</v>
      </c>
    </row>
    <row r="53" spans="1:15 16362:16362" ht="65.25" customHeight="1" x14ac:dyDescent="0.25">
      <c r="A53" s="52">
        <v>31</v>
      </c>
      <c r="B53" s="68" t="s">
        <v>1531</v>
      </c>
      <c r="C53" s="68">
        <v>4527384</v>
      </c>
      <c r="D53" s="68" t="s">
        <v>572</v>
      </c>
      <c r="E53" s="68" t="s">
        <v>1897</v>
      </c>
      <c r="F53" s="69">
        <v>876</v>
      </c>
      <c r="G53" s="69" t="s">
        <v>60</v>
      </c>
      <c r="H53" s="67">
        <v>53205</v>
      </c>
      <c r="I53" s="69" t="s">
        <v>1895</v>
      </c>
      <c r="J53" s="45">
        <v>1</v>
      </c>
      <c r="K53" s="64">
        <v>1973710.14</v>
      </c>
      <c r="L53" s="65">
        <v>42095</v>
      </c>
      <c r="M53" s="65">
        <v>42186</v>
      </c>
      <c r="N53" s="69" t="s">
        <v>21</v>
      </c>
      <c r="O53" s="68" t="s">
        <v>22</v>
      </c>
    </row>
    <row r="54" spans="1:15 16362:16362" ht="65.25" customHeight="1" x14ac:dyDescent="0.25">
      <c r="A54" s="52">
        <v>32</v>
      </c>
      <c r="B54" s="68" t="s">
        <v>1531</v>
      </c>
      <c r="C54" s="68">
        <v>4527384</v>
      </c>
      <c r="D54" s="128" t="s">
        <v>572</v>
      </c>
      <c r="E54" s="68" t="s">
        <v>2031</v>
      </c>
      <c r="F54" s="69">
        <v>876</v>
      </c>
      <c r="G54" s="69" t="s">
        <v>60</v>
      </c>
      <c r="H54" s="67">
        <v>53252</v>
      </c>
      <c r="I54" s="69" t="s">
        <v>782</v>
      </c>
      <c r="J54" s="45">
        <v>7</v>
      </c>
      <c r="K54" s="64">
        <v>3711930.11</v>
      </c>
      <c r="L54" s="65">
        <v>42064</v>
      </c>
      <c r="M54" s="65">
        <v>42186</v>
      </c>
      <c r="N54" s="69" t="s">
        <v>21</v>
      </c>
      <c r="O54" s="68" t="s">
        <v>22</v>
      </c>
      <c r="XEH54" s="66">
        <f>SUBTOTAL(9,A54:XEG54)</f>
        <v>8377731.1099999994</v>
      </c>
    </row>
    <row r="55" spans="1:15 16362:16362" ht="65.25" customHeight="1" x14ac:dyDescent="0.25">
      <c r="A55" s="52">
        <v>33</v>
      </c>
      <c r="B55" s="8" t="s">
        <v>23</v>
      </c>
      <c r="C55" s="8">
        <v>3020120</v>
      </c>
      <c r="D55" s="68" t="s">
        <v>1744</v>
      </c>
      <c r="E55" s="68" t="s">
        <v>1779</v>
      </c>
      <c r="F55" s="69">
        <v>796</v>
      </c>
      <c r="G55" s="69" t="s">
        <v>19</v>
      </c>
      <c r="H55" s="68">
        <v>53413</v>
      </c>
      <c r="I55" s="68" t="s">
        <v>178</v>
      </c>
      <c r="J55" s="45">
        <v>19</v>
      </c>
      <c r="K55" s="64">
        <v>169920</v>
      </c>
      <c r="L55" s="65">
        <v>42064</v>
      </c>
      <c r="M55" s="65">
        <v>42125</v>
      </c>
      <c r="N55" s="69" t="s">
        <v>54</v>
      </c>
      <c r="O55" s="68" t="s">
        <v>51</v>
      </c>
    </row>
    <row r="56" spans="1:15 16362:16362" ht="65.25" customHeight="1" x14ac:dyDescent="0.25">
      <c r="A56" s="52">
        <v>34</v>
      </c>
      <c r="B56" s="8" t="s">
        <v>23</v>
      </c>
      <c r="C56" s="8">
        <v>3020120</v>
      </c>
      <c r="D56" s="68" t="s">
        <v>1744</v>
      </c>
      <c r="E56" s="68" t="s">
        <v>1703</v>
      </c>
      <c r="F56" s="69">
        <v>796</v>
      </c>
      <c r="G56" s="69" t="s">
        <v>19</v>
      </c>
      <c r="H56" s="68">
        <v>53413</v>
      </c>
      <c r="I56" s="68" t="s">
        <v>178</v>
      </c>
      <c r="J56" s="45">
        <v>125</v>
      </c>
      <c r="K56" s="64">
        <v>86063.4</v>
      </c>
      <c r="L56" s="65">
        <v>42064</v>
      </c>
      <c r="M56" s="65">
        <v>42248</v>
      </c>
      <c r="N56" s="69" t="s">
        <v>54</v>
      </c>
      <c r="O56" s="68" t="s">
        <v>51</v>
      </c>
    </row>
    <row r="57" spans="1:15 16362:16362" ht="65.25" customHeight="1" x14ac:dyDescent="0.25">
      <c r="A57" s="52">
        <v>35</v>
      </c>
      <c r="B57" s="8" t="s">
        <v>23</v>
      </c>
      <c r="C57" s="69">
        <v>3020120</v>
      </c>
      <c r="D57" s="68" t="s">
        <v>1744</v>
      </c>
      <c r="E57" s="68" t="s">
        <v>1697</v>
      </c>
      <c r="F57" s="69">
        <v>796</v>
      </c>
      <c r="G57" s="69" t="s">
        <v>19</v>
      </c>
      <c r="H57" s="6">
        <v>53412</v>
      </c>
      <c r="I57" s="69" t="s">
        <v>91</v>
      </c>
      <c r="J57" s="45">
        <v>94</v>
      </c>
      <c r="K57" s="64">
        <v>104787.8</v>
      </c>
      <c r="L57" s="65">
        <v>42036</v>
      </c>
      <c r="M57" s="65">
        <v>42064</v>
      </c>
      <c r="N57" s="69" t="s">
        <v>54</v>
      </c>
      <c r="O57" s="68" t="s">
        <v>51</v>
      </c>
    </row>
    <row r="58" spans="1:15 16362:16362" ht="65.25" customHeight="1" x14ac:dyDescent="0.25">
      <c r="A58" s="52">
        <v>36</v>
      </c>
      <c r="B58" s="8" t="s">
        <v>23</v>
      </c>
      <c r="C58" s="69">
        <v>3020120</v>
      </c>
      <c r="D58" s="68" t="s">
        <v>1744</v>
      </c>
      <c r="E58" s="68" t="s">
        <v>1686</v>
      </c>
      <c r="F58" s="69">
        <v>796</v>
      </c>
      <c r="G58" s="69" t="s">
        <v>19</v>
      </c>
      <c r="H58" s="69">
        <v>53727000</v>
      </c>
      <c r="I58" s="68" t="s">
        <v>70</v>
      </c>
      <c r="J58" s="45">
        <v>52</v>
      </c>
      <c r="K58" s="64">
        <v>52840</v>
      </c>
      <c r="L58" s="65">
        <v>42036</v>
      </c>
      <c r="M58" s="65">
        <v>42339</v>
      </c>
      <c r="N58" s="69" t="s">
        <v>54</v>
      </c>
      <c r="O58" s="68" t="s">
        <v>51</v>
      </c>
    </row>
    <row r="59" spans="1:15 16362:16362" ht="65.25" customHeight="1" x14ac:dyDescent="0.25">
      <c r="A59" s="52">
        <v>37</v>
      </c>
      <c r="B59" s="8" t="s">
        <v>23</v>
      </c>
      <c r="C59" s="8">
        <v>3020120</v>
      </c>
      <c r="D59" s="68" t="s">
        <v>1744</v>
      </c>
      <c r="E59" s="68" t="s">
        <v>1693</v>
      </c>
      <c r="F59" s="69">
        <v>796</v>
      </c>
      <c r="G59" s="69" t="s">
        <v>19</v>
      </c>
      <c r="H59" s="68">
        <v>53408</v>
      </c>
      <c r="I59" s="68" t="s">
        <v>29</v>
      </c>
      <c r="J59" s="45">
        <v>191</v>
      </c>
      <c r="K59" s="64">
        <v>250286.2</v>
      </c>
      <c r="L59" s="65">
        <v>42036</v>
      </c>
      <c r="M59" s="65">
        <v>42339</v>
      </c>
      <c r="N59" s="69" t="s">
        <v>54</v>
      </c>
      <c r="O59" s="68" t="s">
        <v>51</v>
      </c>
    </row>
    <row r="60" spans="1:15 16362:16362" ht="65.25" customHeight="1" x14ac:dyDescent="0.25">
      <c r="A60" s="52">
        <v>38</v>
      </c>
      <c r="B60" s="69" t="s">
        <v>23</v>
      </c>
      <c r="C60" s="69">
        <v>2714020</v>
      </c>
      <c r="D60" s="68" t="s">
        <v>720</v>
      </c>
      <c r="E60" s="68" t="s">
        <v>62</v>
      </c>
      <c r="F60" s="68">
        <v>796</v>
      </c>
      <c r="G60" s="68" t="s">
        <v>19</v>
      </c>
      <c r="H60" s="67">
        <v>53401</v>
      </c>
      <c r="I60" s="69" t="s">
        <v>20</v>
      </c>
      <c r="J60" s="45">
        <v>52</v>
      </c>
      <c r="K60" s="14">
        <v>375.2</v>
      </c>
      <c r="L60" s="65">
        <v>42036</v>
      </c>
      <c r="M60" s="65">
        <v>42156</v>
      </c>
      <c r="N60" s="69" t="s">
        <v>21</v>
      </c>
      <c r="O60" s="68" t="s">
        <v>22</v>
      </c>
    </row>
    <row r="61" spans="1:15 16362:16362" ht="65.25" customHeight="1" x14ac:dyDescent="0.25">
      <c r="A61" s="52">
        <v>39</v>
      </c>
      <c r="B61" s="69" t="s">
        <v>1525</v>
      </c>
      <c r="C61" s="69">
        <v>3697520</v>
      </c>
      <c r="D61" s="2" t="s">
        <v>351</v>
      </c>
      <c r="E61" s="2" t="s">
        <v>62</v>
      </c>
      <c r="F61" s="69">
        <v>796</v>
      </c>
      <c r="G61" s="69" t="s">
        <v>19</v>
      </c>
      <c r="H61" s="67">
        <v>53401</v>
      </c>
      <c r="I61" s="69" t="s">
        <v>20</v>
      </c>
      <c r="J61" s="2" t="s">
        <v>1649</v>
      </c>
      <c r="K61" s="14">
        <v>319948.44</v>
      </c>
      <c r="L61" s="65">
        <v>42036</v>
      </c>
      <c r="M61" s="65">
        <v>42339</v>
      </c>
      <c r="N61" s="69" t="s">
        <v>21</v>
      </c>
      <c r="O61" s="2" t="s">
        <v>51</v>
      </c>
    </row>
    <row r="62" spans="1:15 16362:16362" ht="65.25" customHeight="1" x14ac:dyDescent="0.25">
      <c r="A62" s="52">
        <v>40</v>
      </c>
      <c r="B62" s="68" t="s">
        <v>1525</v>
      </c>
      <c r="C62" s="68">
        <v>3697520</v>
      </c>
      <c r="D62" s="69" t="s">
        <v>409</v>
      </c>
      <c r="E62" s="2" t="s">
        <v>62</v>
      </c>
      <c r="F62" s="69">
        <v>796</v>
      </c>
      <c r="G62" s="69" t="s">
        <v>19</v>
      </c>
      <c r="H62" s="67">
        <v>53401</v>
      </c>
      <c r="I62" s="69" t="s">
        <v>20</v>
      </c>
      <c r="J62" s="64">
        <v>1125</v>
      </c>
      <c r="K62" s="64">
        <v>380923.8</v>
      </c>
      <c r="L62" s="65">
        <v>42036</v>
      </c>
      <c r="M62" s="65">
        <v>42339</v>
      </c>
      <c r="N62" s="69" t="s">
        <v>21</v>
      </c>
      <c r="O62" s="69" t="s">
        <v>22</v>
      </c>
    </row>
    <row r="63" spans="1:15 16362:16362" ht="65.25" customHeight="1" x14ac:dyDescent="0.25">
      <c r="A63" s="52">
        <v>41</v>
      </c>
      <c r="B63" s="68" t="s">
        <v>23</v>
      </c>
      <c r="C63" s="68">
        <v>2944210</v>
      </c>
      <c r="D63" s="69" t="s">
        <v>42</v>
      </c>
      <c r="E63" s="69" t="s">
        <v>439</v>
      </c>
      <c r="F63" s="69">
        <v>796</v>
      </c>
      <c r="G63" s="69" t="s">
        <v>19</v>
      </c>
      <c r="H63" s="67">
        <v>53401</v>
      </c>
      <c r="I63" s="69" t="s">
        <v>20</v>
      </c>
      <c r="J63" s="64">
        <v>2</v>
      </c>
      <c r="K63" s="64">
        <v>436.6</v>
      </c>
      <c r="L63" s="65">
        <v>42036</v>
      </c>
      <c r="M63" s="65">
        <v>42339</v>
      </c>
      <c r="N63" s="69" t="s">
        <v>21</v>
      </c>
      <c r="O63" s="69" t="s">
        <v>22</v>
      </c>
    </row>
    <row r="64" spans="1:15 16362:16362" ht="65.25" customHeight="1" x14ac:dyDescent="0.25">
      <c r="A64" s="52">
        <v>42</v>
      </c>
      <c r="B64" s="69" t="s">
        <v>23</v>
      </c>
      <c r="C64" s="69">
        <v>2890000</v>
      </c>
      <c r="D64" s="68" t="s">
        <v>1260</v>
      </c>
      <c r="E64" s="68" t="s">
        <v>1347</v>
      </c>
      <c r="F64" s="69">
        <v>796</v>
      </c>
      <c r="G64" s="69" t="s">
        <v>19</v>
      </c>
      <c r="H64" s="10">
        <v>53423</v>
      </c>
      <c r="I64" s="69" t="s">
        <v>106</v>
      </c>
      <c r="J64" s="45">
        <v>1</v>
      </c>
      <c r="K64" s="64">
        <v>23600</v>
      </c>
      <c r="L64" s="65">
        <v>42036</v>
      </c>
      <c r="M64" s="65">
        <v>42064</v>
      </c>
      <c r="N64" s="69" t="s">
        <v>21</v>
      </c>
      <c r="O64" s="68" t="s">
        <v>22</v>
      </c>
    </row>
    <row r="65" spans="1:15" ht="65.25" customHeight="1" x14ac:dyDescent="0.25">
      <c r="A65" s="52">
        <v>43</v>
      </c>
      <c r="B65" s="69" t="s">
        <v>23</v>
      </c>
      <c r="C65" s="69">
        <v>3611010</v>
      </c>
      <c r="D65" s="13" t="s">
        <v>49</v>
      </c>
      <c r="E65" s="69" t="s">
        <v>1826</v>
      </c>
      <c r="F65" s="69">
        <v>839</v>
      </c>
      <c r="G65" s="69" t="s">
        <v>430</v>
      </c>
      <c r="H65" s="67">
        <v>53401</v>
      </c>
      <c r="I65" s="69" t="s">
        <v>20</v>
      </c>
      <c r="J65" s="64">
        <v>4</v>
      </c>
      <c r="K65" s="64">
        <v>292864</v>
      </c>
      <c r="L65" s="65">
        <v>42248</v>
      </c>
      <c r="M65" s="65">
        <v>42339</v>
      </c>
      <c r="N65" s="69" t="s">
        <v>21</v>
      </c>
      <c r="O65" s="69" t="s">
        <v>22</v>
      </c>
    </row>
    <row r="66" spans="1:15" ht="65.25" customHeight="1" x14ac:dyDescent="0.25">
      <c r="A66" s="52">
        <v>44</v>
      </c>
      <c r="B66" s="8" t="s">
        <v>23</v>
      </c>
      <c r="C66" s="8">
        <v>3322160</v>
      </c>
      <c r="D66" s="68" t="s">
        <v>1744</v>
      </c>
      <c r="E66" s="68" t="s">
        <v>1406</v>
      </c>
      <c r="F66" s="69">
        <v>796</v>
      </c>
      <c r="G66" s="69" t="s">
        <v>19</v>
      </c>
      <c r="H66" s="67">
        <v>53401</v>
      </c>
      <c r="I66" s="69" t="s">
        <v>20</v>
      </c>
      <c r="J66" s="45">
        <v>3</v>
      </c>
      <c r="K66" s="64">
        <v>29736</v>
      </c>
      <c r="L66" s="65">
        <v>42036</v>
      </c>
      <c r="M66" s="65">
        <v>42064</v>
      </c>
      <c r="N66" s="69" t="s">
        <v>54</v>
      </c>
      <c r="O66" s="68" t="s">
        <v>51</v>
      </c>
    </row>
    <row r="67" spans="1:15" ht="65.25" customHeight="1" x14ac:dyDescent="0.25">
      <c r="A67" s="52">
        <v>45</v>
      </c>
      <c r="B67" s="8" t="s">
        <v>23</v>
      </c>
      <c r="C67" s="8">
        <v>3020120</v>
      </c>
      <c r="D67" s="68" t="s">
        <v>1744</v>
      </c>
      <c r="E67" s="68" t="s">
        <v>1684</v>
      </c>
      <c r="F67" s="69">
        <v>796</v>
      </c>
      <c r="G67" s="69" t="s">
        <v>19</v>
      </c>
      <c r="H67" s="67">
        <v>53401</v>
      </c>
      <c r="I67" s="69" t="s">
        <v>20</v>
      </c>
      <c r="J67" s="45">
        <v>4</v>
      </c>
      <c r="K67" s="64">
        <v>18299.2</v>
      </c>
      <c r="L67" s="65">
        <v>42036</v>
      </c>
      <c r="M67" s="65">
        <v>42339</v>
      </c>
      <c r="N67" s="69" t="s">
        <v>54</v>
      </c>
      <c r="O67" s="68" t="s">
        <v>51</v>
      </c>
    </row>
    <row r="68" spans="1:15" ht="65.25" customHeight="1" x14ac:dyDescent="0.25">
      <c r="A68" s="52">
        <v>46</v>
      </c>
      <c r="B68" s="8" t="s">
        <v>23</v>
      </c>
      <c r="C68" s="8">
        <v>2917303</v>
      </c>
      <c r="D68" s="68" t="s">
        <v>876</v>
      </c>
      <c r="E68" s="68" t="s">
        <v>1519</v>
      </c>
      <c r="F68" s="69">
        <v>796</v>
      </c>
      <c r="G68" s="69" t="s">
        <v>19</v>
      </c>
      <c r="H68" s="67">
        <v>53401</v>
      </c>
      <c r="I68" s="69" t="s">
        <v>20</v>
      </c>
      <c r="J68" s="45">
        <v>3358</v>
      </c>
      <c r="K68" s="64">
        <v>41605.620000000003</v>
      </c>
      <c r="L68" s="65">
        <v>42064</v>
      </c>
      <c r="M68" s="65">
        <v>42156</v>
      </c>
      <c r="N68" s="69" t="s">
        <v>21</v>
      </c>
      <c r="O68" s="68" t="s">
        <v>22</v>
      </c>
    </row>
    <row r="69" spans="1:15" ht="65.25" customHeight="1" x14ac:dyDescent="0.25">
      <c r="A69" s="52">
        <v>47</v>
      </c>
      <c r="B69" s="8" t="s">
        <v>23</v>
      </c>
      <c r="C69" s="8">
        <v>2917303</v>
      </c>
      <c r="D69" s="68" t="s">
        <v>876</v>
      </c>
      <c r="E69" s="68" t="s">
        <v>1780</v>
      </c>
      <c r="F69" s="69">
        <v>796</v>
      </c>
      <c r="G69" s="69" t="s">
        <v>19</v>
      </c>
      <c r="H69" s="67">
        <v>53401</v>
      </c>
      <c r="I69" s="69" t="s">
        <v>20</v>
      </c>
      <c r="J69" s="45">
        <v>750</v>
      </c>
      <c r="K69" s="64">
        <v>9292.5</v>
      </c>
      <c r="L69" s="65">
        <v>42036</v>
      </c>
      <c r="M69" s="65">
        <v>42095</v>
      </c>
      <c r="N69" s="69" t="s">
        <v>21</v>
      </c>
      <c r="O69" s="68" t="s">
        <v>22</v>
      </c>
    </row>
    <row r="70" spans="1:15" ht="65.25" customHeight="1" x14ac:dyDescent="0.25">
      <c r="A70" s="52">
        <v>48</v>
      </c>
      <c r="B70" s="8" t="s">
        <v>23</v>
      </c>
      <c r="C70" s="8">
        <v>3120100</v>
      </c>
      <c r="D70" s="68" t="s">
        <v>445</v>
      </c>
      <c r="E70" s="68" t="s">
        <v>446</v>
      </c>
      <c r="F70" s="69">
        <v>796</v>
      </c>
      <c r="G70" s="69" t="s">
        <v>19</v>
      </c>
      <c r="H70" s="67">
        <v>53401</v>
      </c>
      <c r="I70" s="69" t="s">
        <v>20</v>
      </c>
      <c r="J70" s="45">
        <v>529</v>
      </c>
      <c r="K70" s="64">
        <v>9448.0300000000007</v>
      </c>
      <c r="L70" s="65">
        <v>42095</v>
      </c>
      <c r="M70" s="65">
        <v>42186</v>
      </c>
      <c r="N70" s="69" t="s">
        <v>21</v>
      </c>
      <c r="O70" s="68" t="s">
        <v>22</v>
      </c>
    </row>
    <row r="71" spans="1:15" ht="65.25" customHeight="1" x14ac:dyDescent="0.25">
      <c r="A71" s="52">
        <v>49</v>
      </c>
      <c r="B71" s="68" t="s">
        <v>23</v>
      </c>
      <c r="C71" s="68">
        <v>3120100</v>
      </c>
      <c r="D71" s="69" t="s">
        <v>445</v>
      </c>
      <c r="E71" s="69" t="s">
        <v>447</v>
      </c>
      <c r="F71" s="69">
        <v>796</v>
      </c>
      <c r="G71" s="69" t="s">
        <v>19</v>
      </c>
      <c r="H71" s="67">
        <v>53425</v>
      </c>
      <c r="I71" s="69" t="s">
        <v>56</v>
      </c>
      <c r="J71" s="29">
        <v>10</v>
      </c>
      <c r="K71" s="9">
        <v>1100</v>
      </c>
      <c r="L71" s="65">
        <v>42036</v>
      </c>
      <c r="M71" s="65">
        <v>42095</v>
      </c>
      <c r="N71" s="69" t="s">
        <v>21</v>
      </c>
      <c r="O71" s="69" t="s">
        <v>22</v>
      </c>
    </row>
    <row r="72" spans="1:15" ht="65.25" customHeight="1" x14ac:dyDescent="0.25">
      <c r="A72" s="52">
        <v>50</v>
      </c>
      <c r="B72" s="68" t="s">
        <v>23</v>
      </c>
      <c r="C72" s="68">
        <v>3120100</v>
      </c>
      <c r="D72" s="69" t="s">
        <v>418</v>
      </c>
      <c r="E72" s="69" t="s">
        <v>419</v>
      </c>
      <c r="F72" s="69">
        <v>796</v>
      </c>
      <c r="G72" s="69" t="s">
        <v>19</v>
      </c>
      <c r="H72" s="10">
        <v>53423</v>
      </c>
      <c r="I72" s="69" t="s">
        <v>106</v>
      </c>
      <c r="J72" s="64">
        <v>100000</v>
      </c>
      <c r="K72" s="64">
        <v>40000</v>
      </c>
      <c r="L72" s="65">
        <v>42036</v>
      </c>
      <c r="M72" s="65">
        <v>42339</v>
      </c>
      <c r="N72" s="69" t="s">
        <v>21</v>
      </c>
      <c r="O72" s="69" t="s">
        <v>51</v>
      </c>
    </row>
    <row r="73" spans="1:15" ht="65.25" customHeight="1" x14ac:dyDescent="0.25">
      <c r="A73" s="52">
        <v>51</v>
      </c>
      <c r="B73" s="68" t="s">
        <v>396</v>
      </c>
      <c r="C73" s="68">
        <v>2930010</v>
      </c>
      <c r="D73" s="69" t="s">
        <v>387</v>
      </c>
      <c r="E73" s="69" t="s">
        <v>395</v>
      </c>
      <c r="F73" s="69">
        <v>796</v>
      </c>
      <c r="G73" s="69" t="s">
        <v>19</v>
      </c>
      <c r="H73" s="67">
        <v>53401</v>
      </c>
      <c r="I73" s="69" t="s">
        <v>20</v>
      </c>
      <c r="J73" s="64">
        <v>659</v>
      </c>
      <c r="K73" s="64">
        <v>2426579.48</v>
      </c>
      <c r="L73" s="65">
        <v>42036</v>
      </c>
      <c r="M73" s="65">
        <v>42064</v>
      </c>
      <c r="N73" s="69" t="s">
        <v>21</v>
      </c>
      <c r="O73" s="69" t="s">
        <v>22</v>
      </c>
    </row>
    <row r="74" spans="1:15" ht="65.25" customHeight="1" x14ac:dyDescent="0.25">
      <c r="A74" s="52">
        <v>52</v>
      </c>
      <c r="B74" s="69" t="s">
        <v>23</v>
      </c>
      <c r="C74" s="129">
        <v>3311228</v>
      </c>
      <c r="D74" s="68" t="s">
        <v>366</v>
      </c>
      <c r="E74" s="68" t="s">
        <v>1597</v>
      </c>
      <c r="F74" s="69">
        <v>796</v>
      </c>
      <c r="G74" s="69" t="s">
        <v>19</v>
      </c>
      <c r="H74" s="67">
        <v>53000000</v>
      </c>
      <c r="I74" s="69" t="s">
        <v>1572</v>
      </c>
      <c r="J74" s="45">
        <v>96</v>
      </c>
      <c r="K74" s="64">
        <v>1001489.99</v>
      </c>
      <c r="L74" s="65">
        <v>42064</v>
      </c>
      <c r="M74" s="65">
        <v>42125</v>
      </c>
      <c r="N74" s="69" t="s">
        <v>54</v>
      </c>
      <c r="O74" s="68" t="s">
        <v>51</v>
      </c>
    </row>
    <row r="75" spans="1:15" ht="65.25" customHeight="1" x14ac:dyDescent="0.25">
      <c r="A75" s="52">
        <v>53</v>
      </c>
      <c r="B75" s="69" t="s">
        <v>23</v>
      </c>
      <c r="C75" s="69">
        <v>3020543</v>
      </c>
      <c r="D75" s="68" t="s">
        <v>366</v>
      </c>
      <c r="E75" s="68" t="s">
        <v>1354</v>
      </c>
      <c r="F75" s="69">
        <v>796</v>
      </c>
      <c r="G75" s="69" t="s">
        <v>19</v>
      </c>
      <c r="H75" s="68">
        <v>53401</v>
      </c>
      <c r="I75" s="68" t="s">
        <v>20</v>
      </c>
      <c r="J75" s="45">
        <v>33</v>
      </c>
      <c r="K75" s="64">
        <v>510000</v>
      </c>
      <c r="L75" s="65">
        <v>42064</v>
      </c>
      <c r="M75" s="65">
        <v>42125</v>
      </c>
      <c r="N75" s="69" t="s">
        <v>54</v>
      </c>
      <c r="O75" s="68" t="s">
        <v>51</v>
      </c>
    </row>
    <row r="76" spans="1:15" ht="65.25" customHeight="1" x14ac:dyDescent="0.25">
      <c r="A76" s="52">
        <v>54</v>
      </c>
      <c r="B76" s="8" t="s">
        <v>23</v>
      </c>
      <c r="C76" s="68">
        <v>2320320</v>
      </c>
      <c r="D76" s="13" t="s">
        <v>356</v>
      </c>
      <c r="E76" s="69" t="s">
        <v>1730</v>
      </c>
      <c r="F76" s="69">
        <v>112</v>
      </c>
      <c r="G76" s="34" t="s">
        <v>93</v>
      </c>
      <c r="H76" s="6">
        <v>53412</v>
      </c>
      <c r="I76" s="69" t="s">
        <v>91</v>
      </c>
      <c r="J76" s="4">
        <v>154</v>
      </c>
      <c r="K76" s="64">
        <v>23522</v>
      </c>
      <c r="L76" s="65">
        <v>42036</v>
      </c>
      <c r="M76" s="65">
        <v>42339</v>
      </c>
      <c r="N76" s="69" t="s">
        <v>21</v>
      </c>
      <c r="O76" s="69" t="s">
        <v>22</v>
      </c>
    </row>
    <row r="77" spans="1:15" ht="65.25" customHeight="1" x14ac:dyDescent="0.25">
      <c r="A77" s="52">
        <v>55</v>
      </c>
      <c r="B77" s="69" t="s">
        <v>23</v>
      </c>
      <c r="C77" s="69">
        <v>3020543</v>
      </c>
      <c r="D77" s="69" t="s">
        <v>366</v>
      </c>
      <c r="E77" s="69" t="s">
        <v>370</v>
      </c>
      <c r="F77" s="69">
        <v>796</v>
      </c>
      <c r="G77" s="69" t="s">
        <v>19</v>
      </c>
      <c r="H77" s="67">
        <v>53401</v>
      </c>
      <c r="I77" s="69" t="s">
        <v>20</v>
      </c>
      <c r="J77" s="64">
        <v>17</v>
      </c>
      <c r="K77" s="64">
        <v>6800</v>
      </c>
      <c r="L77" s="65">
        <v>42036</v>
      </c>
      <c r="M77" s="65">
        <v>42064</v>
      </c>
      <c r="N77" s="69" t="s">
        <v>21</v>
      </c>
      <c r="O77" s="69" t="s">
        <v>22</v>
      </c>
    </row>
    <row r="78" spans="1:15" ht="65.25" customHeight="1" x14ac:dyDescent="0.25">
      <c r="A78" s="52">
        <v>56</v>
      </c>
      <c r="B78" s="68" t="s">
        <v>23</v>
      </c>
      <c r="C78" s="68">
        <v>2944210</v>
      </c>
      <c r="D78" s="69" t="s">
        <v>42</v>
      </c>
      <c r="E78" s="69" t="s">
        <v>905</v>
      </c>
      <c r="F78" s="69">
        <v>796</v>
      </c>
      <c r="G78" s="69" t="s">
        <v>19</v>
      </c>
      <c r="H78" s="67">
        <v>53401</v>
      </c>
      <c r="I78" s="69" t="s">
        <v>20</v>
      </c>
      <c r="J78" s="64">
        <v>3</v>
      </c>
      <c r="K78" s="64">
        <v>4500</v>
      </c>
      <c r="L78" s="65">
        <v>42125</v>
      </c>
      <c r="M78" s="65">
        <v>42339</v>
      </c>
      <c r="N78" s="69" t="s">
        <v>21</v>
      </c>
      <c r="O78" s="69" t="s">
        <v>22</v>
      </c>
    </row>
    <row r="79" spans="1:15" ht="65.25" customHeight="1" x14ac:dyDescent="0.25">
      <c r="A79" s="52">
        <v>57</v>
      </c>
      <c r="B79" s="69" t="s">
        <v>23</v>
      </c>
      <c r="C79" s="69">
        <v>2930429</v>
      </c>
      <c r="D79" s="69" t="s">
        <v>351</v>
      </c>
      <c r="E79" s="69" t="s">
        <v>75</v>
      </c>
      <c r="F79" s="69">
        <v>796</v>
      </c>
      <c r="G79" s="69" t="s">
        <v>19</v>
      </c>
      <c r="H79" s="67">
        <v>53401</v>
      </c>
      <c r="I79" s="69" t="s">
        <v>20</v>
      </c>
      <c r="J79" s="64">
        <v>42023</v>
      </c>
      <c r="K79" s="64">
        <v>300000</v>
      </c>
      <c r="L79" s="65">
        <v>42036</v>
      </c>
      <c r="M79" s="65">
        <v>42339</v>
      </c>
      <c r="N79" s="69" t="s">
        <v>21</v>
      </c>
      <c r="O79" s="69" t="s">
        <v>22</v>
      </c>
    </row>
    <row r="80" spans="1:15" ht="65.25" customHeight="1" x14ac:dyDescent="0.25">
      <c r="A80" s="52">
        <v>58</v>
      </c>
      <c r="B80" s="69" t="s">
        <v>23</v>
      </c>
      <c r="C80" s="69">
        <v>2922290</v>
      </c>
      <c r="D80" s="69" t="s">
        <v>539</v>
      </c>
      <c r="E80" s="69" t="s">
        <v>527</v>
      </c>
      <c r="F80" s="69">
        <v>166</v>
      </c>
      <c r="G80" s="69" t="s">
        <v>55</v>
      </c>
      <c r="H80" s="67">
        <v>53000000000</v>
      </c>
      <c r="I80" s="69" t="s">
        <v>1568</v>
      </c>
      <c r="J80" s="31">
        <v>1486</v>
      </c>
      <c r="K80" s="22">
        <v>683439</v>
      </c>
      <c r="L80" s="65">
        <v>42036</v>
      </c>
      <c r="M80" s="65">
        <v>42095</v>
      </c>
      <c r="N80" s="69" t="s">
        <v>21</v>
      </c>
      <c r="O80" s="22" t="s">
        <v>22</v>
      </c>
    </row>
    <row r="81" spans="1:26" ht="65.25" customHeight="1" x14ac:dyDescent="0.25">
      <c r="A81" s="52">
        <v>59</v>
      </c>
      <c r="B81" s="69" t="s">
        <v>23</v>
      </c>
      <c r="C81" s="69">
        <v>2320030</v>
      </c>
      <c r="D81" s="69" t="s">
        <v>1709</v>
      </c>
      <c r="E81" s="69" t="s">
        <v>1708</v>
      </c>
      <c r="F81" s="69">
        <v>876</v>
      </c>
      <c r="G81" s="69" t="s">
        <v>60</v>
      </c>
      <c r="H81" s="68">
        <v>53408</v>
      </c>
      <c r="I81" s="69" t="s">
        <v>29</v>
      </c>
      <c r="J81" s="64">
        <v>1</v>
      </c>
      <c r="K81" s="4">
        <v>488403.31</v>
      </c>
      <c r="L81" s="65">
        <v>42005</v>
      </c>
      <c r="M81" s="65">
        <v>42339</v>
      </c>
      <c r="N81" s="69" t="s">
        <v>21</v>
      </c>
      <c r="O81" s="69" t="s">
        <v>22</v>
      </c>
    </row>
    <row r="82" spans="1:26" ht="65.25" customHeight="1" x14ac:dyDescent="0.25">
      <c r="A82" s="52">
        <v>60</v>
      </c>
      <c r="B82" s="69" t="s">
        <v>23</v>
      </c>
      <c r="C82" s="69">
        <v>2320030</v>
      </c>
      <c r="D82" s="69" t="s">
        <v>1732</v>
      </c>
      <c r="E82" s="69" t="s">
        <v>1731</v>
      </c>
      <c r="F82" s="69">
        <v>112</v>
      </c>
      <c r="G82" s="34" t="s">
        <v>93</v>
      </c>
      <c r="H82" s="67">
        <v>53401</v>
      </c>
      <c r="I82" s="69" t="s">
        <v>20</v>
      </c>
      <c r="J82" s="64">
        <v>400</v>
      </c>
      <c r="K82" s="64">
        <v>107000</v>
      </c>
      <c r="L82" s="65">
        <v>42036</v>
      </c>
      <c r="M82" s="65">
        <v>42339</v>
      </c>
      <c r="N82" s="69" t="s">
        <v>21</v>
      </c>
      <c r="O82" s="69" t="s">
        <v>51</v>
      </c>
    </row>
    <row r="83" spans="1:26" ht="65.25" customHeight="1" x14ac:dyDescent="0.25">
      <c r="A83" s="52">
        <v>61</v>
      </c>
      <c r="B83" s="69" t="s">
        <v>23</v>
      </c>
      <c r="C83" s="69">
        <v>3020543</v>
      </c>
      <c r="D83" s="68" t="s">
        <v>366</v>
      </c>
      <c r="E83" s="68" t="s">
        <v>1733</v>
      </c>
      <c r="F83" s="69">
        <v>796</v>
      </c>
      <c r="G83" s="69" t="s">
        <v>19</v>
      </c>
      <c r="H83" s="69">
        <v>53727000</v>
      </c>
      <c r="I83" s="68" t="s">
        <v>70</v>
      </c>
      <c r="J83" s="45">
        <v>1</v>
      </c>
      <c r="K83" s="64">
        <v>12980</v>
      </c>
      <c r="L83" s="65">
        <v>42036</v>
      </c>
      <c r="M83" s="65">
        <v>42064</v>
      </c>
      <c r="N83" s="69" t="s">
        <v>21</v>
      </c>
      <c r="O83" s="68" t="s">
        <v>22</v>
      </c>
    </row>
    <row r="84" spans="1:26" ht="65.25" customHeight="1" x14ac:dyDescent="0.25">
      <c r="A84" s="52">
        <v>62</v>
      </c>
      <c r="B84" s="68" t="s">
        <v>23</v>
      </c>
      <c r="C84" s="68">
        <v>3020543</v>
      </c>
      <c r="D84" s="68" t="s">
        <v>1257</v>
      </c>
      <c r="E84" s="68" t="s">
        <v>1363</v>
      </c>
      <c r="F84" s="69">
        <v>796</v>
      </c>
      <c r="G84" s="69" t="s">
        <v>19</v>
      </c>
      <c r="H84" s="67">
        <v>53401</v>
      </c>
      <c r="I84" s="69" t="s">
        <v>20</v>
      </c>
      <c r="J84" s="45">
        <v>1</v>
      </c>
      <c r="K84" s="64">
        <v>2360</v>
      </c>
      <c r="L84" s="65">
        <v>42036</v>
      </c>
      <c r="M84" s="65">
        <v>42064</v>
      </c>
      <c r="N84" s="69" t="s">
        <v>21</v>
      </c>
      <c r="O84" s="68" t="s">
        <v>22</v>
      </c>
    </row>
    <row r="85" spans="1:26" ht="65.25" customHeight="1" x14ac:dyDescent="0.25">
      <c r="A85" s="52">
        <v>63</v>
      </c>
      <c r="B85" s="8">
        <v>51</v>
      </c>
      <c r="C85" s="8">
        <v>3020120</v>
      </c>
      <c r="D85" s="68" t="s">
        <v>1744</v>
      </c>
      <c r="E85" s="68" t="s">
        <v>1735</v>
      </c>
      <c r="F85" s="69">
        <v>796</v>
      </c>
      <c r="G85" s="69" t="s">
        <v>19</v>
      </c>
      <c r="H85" s="10">
        <v>53423</v>
      </c>
      <c r="I85" s="69" t="s">
        <v>106</v>
      </c>
      <c r="J85" s="45">
        <v>14</v>
      </c>
      <c r="K85" s="64">
        <v>68412.399999999994</v>
      </c>
      <c r="L85" s="65">
        <v>42036</v>
      </c>
      <c r="M85" s="65">
        <v>42248</v>
      </c>
      <c r="N85" s="69" t="s">
        <v>54</v>
      </c>
      <c r="O85" s="68" t="s">
        <v>51</v>
      </c>
    </row>
    <row r="86" spans="1:26" ht="65.25" customHeight="1" x14ac:dyDescent="0.25">
      <c r="A86" s="52">
        <v>64</v>
      </c>
      <c r="B86" s="68" t="s">
        <v>23</v>
      </c>
      <c r="C86" s="68">
        <v>2944140</v>
      </c>
      <c r="D86" s="68" t="s">
        <v>722</v>
      </c>
      <c r="E86" s="68" t="s">
        <v>727</v>
      </c>
      <c r="F86" s="69">
        <v>796</v>
      </c>
      <c r="G86" s="69" t="s">
        <v>19</v>
      </c>
      <c r="H86" s="67">
        <v>53401</v>
      </c>
      <c r="I86" s="69" t="s">
        <v>20</v>
      </c>
      <c r="J86" s="45">
        <v>130</v>
      </c>
      <c r="K86" s="72">
        <v>697970</v>
      </c>
      <c r="L86" s="65">
        <v>42095</v>
      </c>
      <c r="M86" s="65">
        <v>42156</v>
      </c>
      <c r="N86" s="69" t="s">
        <v>21</v>
      </c>
      <c r="O86" s="68" t="s">
        <v>22</v>
      </c>
      <c r="Z86" s="64">
        <v>697970</v>
      </c>
    </row>
    <row r="87" spans="1:26" ht="65.25" customHeight="1" x14ac:dyDescent="0.25">
      <c r="A87" s="52">
        <v>65</v>
      </c>
      <c r="B87" s="68" t="s">
        <v>423</v>
      </c>
      <c r="C87" s="68">
        <v>3430369</v>
      </c>
      <c r="D87" s="69" t="s">
        <v>1736</v>
      </c>
      <c r="E87" s="68" t="s">
        <v>358</v>
      </c>
      <c r="F87" s="69">
        <v>796</v>
      </c>
      <c r="G87" s="69" t="s">
        <v>19</v>
      </c>
      <c r="H87" s="6">
        <v>53000000000</v>
      </c>
      <c r="I87" s="69" t="s">
        <v>1572</v>
      </c>
      <c r="J87" s="64">
        <v>1</v>
      </c>
      <c r="K87" s="64">
        <v>15000</v>
      </c>
      <c r="L87" s="65">
        <v>42095</v>
      </c>
      <c r="M87" s="65">
        <v>42339</v>
      </c>
      <c r="N87" s="69" t="s">
        <v>54</v>
      </c>
      <c r="O87" s="69" t="s">
        <v>51</v>
      </c>
    </row>
    <row r="88" spans="1:26" ht="65.25" customHeight="1" x14ac:dyDescent="0.25">
      <c r="A88" s="52">
        <v>66</v>
      </c>
      <c r="B88" s="68" t="s">
        <v>423</v>
      </c>
      <c r="C88" s="68">
        <v>2511100</v>
      </c>
      <c r="D88" s="69" t="s">
        <v>107</v>
      </c>
      <c r="E88" s="69" t="s">
        <v>1629</v>
      </c>
      <c r="F88" s="69">
        <v>796</v>
      </c>
      <c r="G88" s="69" t="s">
        <v>19</v>
      </c>
      <c r="H88" s="6">
        <v>53000000000</v>
      </c>
      <c r="I88" s="69" t="s">
        <v>1572</v>
      </c>
      <c r="J88" s="64">
        <v>80</v>
      </c>
      <c r="K88" s="64">
        <v>597160</v>
      </c>
      <c r="L88" s="65">
        <v>42248</v>
      </c>
      <c r="M88" s="65">
        <v>42339</v>
      </c>
      <c r="N88" s="69" t="s">
        <v>54</v>
      </c>
      <c r="O88" s="69" t="s">
        <v>51</v>
      </c>
    </row>
    <row r="89" spans="1:26" ht="65.25" customHeight="1" x14ac:dyDescent="0.25">
      <c r="A89" s="52">
        <v>67</v>
      </c>
      <c r="B89" s="68" t="s">
        <v>423</v>
      </c>
      <c r="C89" s="68">
        <v>2511100</v>
      </c>
      <c r="D89" s="69" t="s">
        <v>1630</v>
      </c>
      <c r="E89" s="69" t="s">
        <v>1629</v>
      </c>
      <c r="F89" s="69">
        <v>796</v>
      </c>
      <c r="G89" s="69" t="s">
        <v>19</v>
      </c>
      <c r="H89" s="6">
        <v>53000000000</v>
      </c>
      <c r="I89" s="69" t="s">
        <v>1572</v>
      </c>
      <c r="J89" s="64">
        <v>723</v>
      </c>
      <c r="K89" s="64">
        <v>3634220</v>
      </c>
      <c r="L89" s="65">
        <v>42036</v>
      </c>
      <c r="M89" s="65">
        <v>42125</v>
      </c>
      <c r="N89" s="69" t="s">
        <v>54</v>
      </c>
      <c r="O89" s="69" t="s">
        <v>51</v>
      </c>
    </row>
    <row r="90" spans="1:26" ht="86.25" customHeight="1" x14ac:dyDescent="0.25">
      <c r="A90" s="52">
        <v>68</v>
      </c>
      <c r="B90" s="69" t="s">
        <v>23</v>
      </c>
      <c r="C90" s="68">
        <v>2912384</v>
      </c>
      <c r="D90" s="69" t="s">
        <v>1606</v>
      </c>
      <c r="E90" s="69" t="s">
        <v>2264</v>
      </c>
      <c r="F90" s="69">
        <v>796</v>
      </c>
      <c r="G90" s="69" t="s">
        <v>19</v>
      </c>
      <c r="H90" s="67">
        <v>53401</v>
      </c>
      <c r="I90" s="69" t="s">
        <v>20</v>
      </c>
      <c r="J90" s="29">
        <v>57</v>
      </c>
      <c r="K90" s="9">
        <v>219108</v>
      </c>
      <c r="L90" s="65">
        <v>42186</v>
      </c>
      <c r="M90" s="65">
        <v>42248</v>
      </c>
      <c r="N90" s="69" t="s">
        <v>21</v>
      </c>
      <c r="O90" s="69" t="s">
        <v>22</v>
      </c>
    </row>
    <row r="91" spans="1:26" ht="65.25" customHeight="1" x14ac:dyDescent="0.25">
      <c r="A91" s="52">
        <v>69</v>
      </c>
      <c r="B91" s="69" t="s">
        <v>23</v>
      </c>
      <c r="C91" s="68">
        <v>2912384</v>
      </c>
      <c r="D91" s="69" t="s">
        <v>2018</v>
      </c>
      <c r="E91" s="69" t="s">
        <v>2019</v>
      </c>
      <c r="F91" s="69">
        <v>796</v>
      </c>
      <c r="G91" s="69" t="s">
        <v>19</v>
      </c>
      <c r="H91" s="67">
        <v>53401</v>
      </c>
      <c r="I91" s="69" t="s">
        <v>20</v>
      </c>
      <c r="J91" s="29">
        <v>6</v>
      </c>
      <c r="K91" s="9">
        <v>62760.5</v>
      </c>
      <c r="L91" s="65">
        <v>42095</v>
      </c>
      <c r="M91" s="65">
        <v>42156</v>
      </c>
      <c r="N91" s="69" t="s">
        <v>21</v>
      </c>
      <c r="O91" s="69" t="s">
        <v>22</v>
      </c>
    </row>
    <row r="92" spans="1:26" ht="65.25" customHeight="1" x14ac:dyDescent="0.25">
      <c r="A92" s="52">
        <v>70</v>
      </c>
      <c r="B92" s="69" t="s">
        <v>23</v>
      </c>
      <c r="C92" s="68">
        <v>2912384</v>
      </c>
      <c r="D92" s="69" t="s">
        <v>1606</v>
      </c>
      <c r="E92" s="69" t="s">
        <v>1794</v>
      </c>
      <c r="F92" s="69">
        <v>796</v>
      </c>
      <c r="G92" s="69" t="s">
        <v>19</v>
      </c>
      <c r="H92" s="67">
        <v>53401</v>
      </c>
      <c r="I92" s="69" t="s">
        <v>20</v>
      </c>
      <c r="J92" s="29">
        <v>37</v>
      </c>
      <c r="K92" s="9">
        <v>532781.80000000005</v>
      </c>
      <c r="L92" s="65">
        <v>42217</v>
      </c>
      <c r="M92" s="65">
        <v>42278</v>
      </c>
      <c r="N92" s="69" t="s">
        <v>21</v>
      </c>
      <c r="O92" s="69" t="s">
        <v>22</v>
      </c>
    </row>
    <row r="93" spans="1:26" ht="65.25" customHeight="1" x14ac:dyDescent="0.25">
      <c r="A93" s="52">
        <v>71</v>
      </c>
      <c r="B93" s="68" t="s">
        <v>23</v>
      </c>
      <c r="C93" s="68">
        <v>2944120</v>
      </c>
      <c r="D93" s="69" t="s">
        <v>818</v>
      </c>
      <c r="E93" s="69" t="s">
        <v>2268</v>
      </c>
      <c r="F93" s="69">
        <v>796</v>
      </c>
      <c r="G93" s="69" t="s">
        <v>19</v>
      </c>
      <c r="H93" s="67">
        <v>53401</v>
      </c>
      <c r="I93" s="69" t="s">
        <v>20</v>
      </c>
      <c r="J93" s="69">
        <v>2</v>
      </c>
      <c r="K93" s="18">
        <v>12570</v>
      </c>
      <c r="L93" s="65">
        <v>42186</v>
      </c>
      <c r="M93" s="65">
        <v>42248</v>
      </c>
      <c r="N93" s="69" t="s">
        <v>21</v>
      </c>
      <c r="O93" s="69" t="s">
        <v>22</v>
      </c>
    </row>
    <row r="94" spans="1:26" ht="65.25" customHeight="1" x14ac:dyDescent="0.25">
      <c r="A94" s="52">
        <v>72</v>
      </c>
      <c r="B94" s="69" t="s">
        <v>23</v>
      </c>
      <c r="C94" s="68">
        <v>2912384</v>
      </c>
      <c r="D94" s="69" t="s">
        <v>1789</v>
      </c>
      <c r="E94" s="69" t="s">
        <v>1792</v>
      </c>
      <c r="F94" s="69">
        <v>796</v>
      </c>
      <c r="G94" s="69" t="s">
        <v>19</v>
      </c>
      <c r="H94" s="67">
        <v>53401</v>
      </c>
      <c r="I94" s="69" t="s">
        <v>20</v>
      </c>
      <c r="J94" s="29">
        <v>4</v>
      </c>
      <c r="K94" s="9">
        <v>418578</v>
      </c>
      <c r="L94" s="65">
        <v>42064</v>
      </c>
      <c r="M94" s="65">
        <v>42125</v>
      </c>
      <c r="N94" s="69" t="s">
        <v>21</v>
      </c>
      <c r="O94" s="69" t="s">
        <v>22</v>
      </c>
    </row>
    <row r="95" spans="1:26" ht="65.25" customHeight="1" x14ac:dyDescent="0.25">
      <c r="A95" s="52">
        <v>73</v>
      </c>
      <c r="B95" s="69" t="s">
        <v>23</v>
      </c>
      <c r="C95" s="68">
        <v>3020543</v>
      </c>
      <c r="D95" s="69" t="s">
        <v>366</v>
      </c>
      <c r="E95" s="69" t="s">
        <v>1825</v>
      </c>
      <c r="F95" s="69">
        <v>796</v>
      </c>
      <c r="G95" s="69" t="s">
        <v>19</v>
      </c>
      <c r="H95" s="67">
        <v>53401</v>
      </c>
      <c r="I95" s="69" t="s">
        <v>20</v>
      </c>
      <c r="J95" s="29">
        <v>5</v>
      </c>
      <c r="K95" s="9">
        <v>91040.54</v>
      </c>
      <c r="L95" s="65">
        <v>42064</v>
      </c>
      <c r="M95" s="65">
        <v>42125</v>
      </c>
      <c r="N95" s="69" t="s">
        <v>54</v>
      </c>
      <c r="O95" s="69" t="s">
        <v>51</v>
      </c>
    </row>
    <row r="96" spans="1:26" ht="65.25" customHeight="1" x14ac:dyDescent="0.25">
      <c r="A96" s="52">
        <v>74</v>
      </c>
      <c r="B96" s="68" t="s">
        <v>23</v>
      </c>
      <c r="C96" s="68">
        <v>3020543</v>
      </c>
      <c r="D96" s="68" t="s">
        <v>1257</v>
      </c>
      <c r="E96" s="68" t="s">
        <v>1351</v>
      </c>
      <c r="F96" s="69">
        <v>796</v>
      </c>
      <c r="G96" s="69" t="s">
        <v>19</v>
      </c>
      <c r="H96" s="67">
        <v>53401</v>
      </c>
      <c r="I96" s="69" t="s">
        <v>20</v>
      </c>
      <c r="J96" s="45">
        <v>1</v>
      </c>
      <c r="K96" s="64">
        <v>5900</v>
      </c>
      <c r="L96" s="65">
        <v>42036</v>
      </c>
      <c r="M96" s="65">
        <v>42064</v>
      </c>
      <c r="N96" s="69" t="s">
        <v>21</v>
      </c>
      <c r="O96" s="68" t="s">
        <v>22</v>
      </c>
    </row>
    <row r="97" spans="1:15" ht="65.25" customHeight="1" x14ac:dyDescent="0.25">
      <c r="A97" s="52">
        <v>75</v>
      </c>
      <c r="B97" s="69" t="s">
        <v>23</v>
      </c>
      <c r="C97" s="69">
        <v>2893185</v>
      </c>
      <c r="D97" s="69" t="s">
        <v>1738</v>
      </c>
      <c r="E97" s="23" t="s">
        <v>522</v>
      </c>
      <c r="F97" s="69">
        <v>796</v>
      </c>
      <c r="G97" s="69" t="s">
        <v>19</v>
      </c>
      <c r="H97" s="67">
        <v>53425</v>
      </c>
      <c r="I97" s="69" t="s">
        <v>56</v>
      </c>
      <c r="J97" s="29">
        <v>4</v>
      </c>
      <c r="K97" s="9">
        <v>1200</v>
      </c>
      <c r="L97" s="65">
        <v>42036</v>
      </c>
      <c r="M97" s="65">
        <v>42095</v>
      </c>
      <c r="N97" s="69" t="s">
        <v>21</v>
      </c>
      <c r="O97" s="69" t="s">
        <v>22</v>
      </c>
    </row>
    <row r="98" spans="1:15" ht="65.25" customHeight="1" x14ac:dyDescent="0.25">
      <c r="A98" s="52">
        <v>76</v>
      </c>
      <c r="B98" s="69" t="s">
        <v>23</v>
      </c>
      <c r="C98" s="69">
        <v>3131150</v>
      </c>
      <c r="D98" s="69" t="s">
        <v>1745</v>
      </c>
      <c r="E98" s="23" t="s">
        <v>449</v>
      </c>
      <c r="F98" s="69" t="s">
        <v>362</v>
      </c>
      <c r="G98" s="69" t="s">
        <v>363</v>
      </c>
      <c r="H98" s="67">
        <v>53000000000</v>
      </c>
      <c r="I98" s="69" t="s">
        <v>1568</v>
      </c>
      <c r="J98" s="29">
        <v>150</v>
      </c>
      <c r="K98" s="9">
        <v>858.45</v>
      </c>
      <c r="L98" s="65">
        <v>42095</v>
      </c>
      <c r="M98" s="65">
        <v>42186</v>
      </c>
      <c r="N98" s="69" t="s">
        <v>21</v>
      </c>
      <c r="O98" s="69" t="s">
        <v>22</v>
      </c>
    </row>
    <row r="99" spans="1:15" ht="65.25" customHeight="1" x14ac:dyDescent="0.25">
      <c r="A99" s="52">
        <v>77</v>
      </c>
      <c r="B99" s="69" t="s">
        <v>23</v>
      </c>
      <c r="C99" s="69">
        <v>3131150</v>
      </c>
      <c r="D99" s="69" t="s">
        <v>1745</v>
      </c>
      <c r="E99" s="23" t="s">
        <v>449</v>
      </c>
      <c r="F99" s="69" t="s">
        <v>362</v>
      </c>
      <c r="G99" s="69" t="s">
        <v>363</v>
      </c>
      <c r="H99" s="67">
        <v>53401</v>
      </c>
      <c r="I99" s="69" t="s">
        <v>20</v>
      </c>
      <c r="J99" s="29">
        <v>460</v>
      </c>
      <c r="K99" s="9">
        <v>7441.7</v>
      </c>
      <c r="L99" s="65">
        <v>42095</v>
      </c>
      <c r="M99" s="65">
        <v>42186</v>
      </c>
      <c r="N99" s="69" t="s">
        <v>21</v>
      </c>
      <c r="O99" s="69" t="s">
        <v>22</v>
      </c>
    </row>
    <row r="100" spans="1:15" ht="65.25" customHeight="1" x14ac:dyDescent="0.25">
      <c r="A100" s="52">
        <v>78</v>
      </c>
      <c r="B100" s="8" t="s">
        <v>23</v>
      </c>
      <c r="C100" s="8">
        <v>3131150</v>
      </c>
      <c r="D100" s="68" t="s">
        <v>450</v>
      </c>
      <c r="E100" s="68" t="s">
        <v>531</v>
      </c>
      <c r="F100" s="69" t="s">
        <v>362</v>
      </c>
      <c r="G100" s="69" t="s">
        <v>363</v>
      </c>
      <c r="H100" s="67">
        <v>53401</v>
      </c>
      <c r="I100" s="69" t="s">
        <v>20</v>
      </c>
      <c r="J100" s="45">
        <v>408</v>
      </c>
      <c r="K100" s="64">
        <v>9504.86</v>
      </c>
      <c r="L100" s="65">
        <v>42186</v>
      </c>
      <c r="M100" s="65">
        <v>42278</v>
      </c>
      <c r="N100" s="69" t="s">
        <v>21</v>
      </c>
      <c r="O100" s="68" t="s">
        <v>22</v>
      </c>
    </row>
    <row r="101" spans="1:15" ht="65.25" customHeight="1" x14ac:dyDescent="0.25">
      <c r="A101" s="52">
        <v>79</v>
      </c>
      <c r="B101" s="8" t="s">
        <v>23</v>
      </c>
      <c r="C101" s="8">
        <v>3131150</v>
      </c>
      <c r="D101" s="68" t="s">
        <v>450</v>
      </c>
      <c r="E101" s="68" t="s">
        <v>531</v>
      </c>
      <c r="F101" s="69" t="s">
        <v>362</v>
      </c>
      <c r="G101" s="69" t="s">
        <v>363</v>
      </c>
      <c r="H101" s="67">
        <v>53401</v>
      </c>
      <c r="I101" s="69" t="s">
        <v>20</v>
      </c>
      <c r="J101" s="45">
        <v>3675</v>
      </c>
      <c r="K101" s="64">
        <v>321963</v>
      </c>
      <c r="L101" s="65">
        <v>42186</v>
      </c>
      <c r="M101" s="65">
        <v>42278</v>
      </c>
      <c r="N101" s="69" t="s">
        <v>21</v>
      </c>
      <c r="O101" s="68" t="s">
        <v>22</v>
      </c>
    </row>
    <row r="102" spans="1:15" ht="65.25" customHeight="1" x14ac:dyDescent="0.25">
      <c r="A102" s="52">
        <v>80</v>
      </c>
      <c r="B102" s="8" t="s">
        <v>23</v>
      </c>
      <c r="C102" s="8">
        <v>3131150</v>
      </c>
      <c r="D102" s="68" t="s">
        <v>450</v>
      </c>
      <c r="E102" s="68" t="s">
        <v>531</v>
      </c>
      <c r="F102" s="69" t="s">
        <v>362</v>
      </c>
      <c r="G102" s="69" t="s">
        <v>363</v>
      </c>
      <c r="H102" s="67">
        <v>53401</v>
      </c>
      <c r="I102" s="69" t="s">
        <v>20</v>
      </c>
      <c r="J102" s="45">
        <v>12225</v>
      </c>
      <c r="K102" s="64">
        <v>194658.38</v>
      </c>
      <c r="L102" s="65">
        <v>42186</v>
      </c>
      <c r="M102" s="65">
        <v>42278</v>
      </c>
      <c r="N102" s="69" t="s">
        <v>21</v>
      </c>
      <c r="O102" s="68" t="s">
        <v>22</v>
      </c>
    </row>
    <row r="103" spans="1:15" ht="65.25" customHeight="1" x14ac:dyDescent="0.25">
      <c r="A103" s="52">
        <v>81</v>
      </c>
      <c r="B103" s="8" t="s">
        <v>23</v>
      </c>
      <c r="C103" s="8">
        <v>3131150</v>
      </c>
      <c r="D103" s="68" t="s">
        <v>450</v>
      </c>
      <c r="E103" s="68" t="s">
        <v>531</v>
      </c>
      <c r="F103" s="69" t="s">
        <v>362</v>
      </c>
      <c r="G103" s="69" t="s">
        <v>363</v>
      </c>
      <c r="H103" s="67">
        <v>53401</v>
      </c>
      <c r="I103" s="69" t="s">
        <v>20</v>
      </c>
      <c r="J103" s="45">
        <v>3760</v>
      </c>
      <c r="K103" s="64">
        <v>180039.21</v>
      </c>
      <c r="L103" s="65">
        <v>42186</v>
      </c>
      <c r="M103" s="65">
        <v>42278</v>
      </c>
      <c r="N103" s="69" t="s">
        <v>21</v>
      </c>
      <c r="O103" s="68" t="s">
        <v>22</v>
      </c>
    </row>
    <row r="104" spans="1:15" ht="65.25" customHeight="1" x14ac:dyDescent="0.25">
      <c r="A104" s="52">
        <v>82</v>
      </c>
      <c r="B104" s="8" t="s">
        <v>23</v>
      </c>
      <c r="C104" s="8">
        <v>3131150</v>
      </c>
      <c r="D104" s="68" t="s">
        <v>450</v>
      </c>
      <c r="E104" s="68" t="s">
        <v>531</v>
      </c>
      <c r="F104" s="69" t="s">
        <v>362</v>
      </c>
      <c r="G104" s="69" t="s">
        <v>363</v>
      </c>
      <c r="H104" s="67">
        <v>53401</v>
      </c>
      <c r="I104" s="69" t="s">
        <v>20</v>
      </c>
      <c r="J104" s="45">
        <v>2000</v>
      </c>
      <c r="K104" s="64">
        <v>27081</v>
      </c>
      <c r="L104" s="65">
        <v>42186</v>
      </c>
      <c r="M104" s="65">
        <v>42278</v>
      </c>
      <c r="N104" s="69" t="s">
        <v>21</v>
      </c>
      <c r="O104" s="68" t="s">
        <v>22</v>
      </c>
    </row>
    <row r="105" spans="1:15" ht="65.25" customHeight="1" x14ac:dyDescent="0.25">
      <c r="A105" s="52">
        <v>83</v>
      </c>
      <c r="B105" s="8" t="s">
        <v>23</v>
      </c>
      <c r="C105" s="8">
        <v>3131150</v>
      </c>
      <c r="D105" s="68" t="s">
        <v>450</v>
      </c>
      <c r="E105" s="68" t="s">
        <v>531</v>
      </c>
      <c r="F105" s="69" t="s">
        <v>362</v>
      </c>
      <c r="G105" s="69" t="s">
        <v>363</v>
      </c>
      <c r="H105" s="67">
        <v>53401</v>
      </c>
      <c r="I105" s="69" t="s">
        <v>20</v>
      </c>
      <c r="J105" s="45">
        <v>23305</v>
      </c>
      <c r="K105" s="64">
        <v>1339221.92</v>
      </c>
      <c r="L105" s="65">
        <v>42095</v>
      </c>
      <c r="M105" s="65">
        <v>42156</v>
      </c>
      <c r="N105" s="69" t="s">
        <v>21</v>
      </c>
      <c r="O105" s="68" t="s">
        <v>22</v>
      </c>
    </row>
    <row r="106" spans="1:15" ht="65.25" customHeight="1" x14ac:dyDescent="0.25">
      <c r="A106" s="52">
        <v>84</v>
      </c>
      <c r="B106" s="8" t="s">
        <v>23</v>
      </c>
      <c r="C106" s="8">
        <v>3131150</v>
      </c>
      <c r="D106" s="68" t="s">
        <v>450</v>
      </c>
      <c r="E106" s="68" t="s">
        <v>553</v>
      </c>
      <c r="F106" s="69" t="s">
        <v>362</v>
      </c>
      <c r="G106" s="69" t="s">
        <v>363</v>
      </c>
      <c r="H106" s="69">
        <v>53401</v>
      </c>
      <c r="I106" s="68" t="s">
        <v>20</v>
      </c>
      <c r="J106" s="45">
        <v>6680</v>
      </c>
      <c r="K106" s="64">
        <v>135291.4</v>
      </c>
      <c r="L106" s="65">
        <v>42095</v>
      </c>
      <c r="M106" s="65">
        <v>42156</v>
      </c>
      <c r="N106" s="69" t="s">
        <v>21</v>
      </c>
      <c r="O106" s="68" t="s">
        <v>22</v>
      </c>
    </row>
    <row r="107" spans="1:15" ht="65.25" customHeight="1" x14ac:dyDescent="0.25">
      <c r="A107" s="52">
        <v>85</v>
      </c>
      <c r="B107" s="8" t="s">
        <v>23</v>
      </c>
      <c r="C107" s="8">
        <v>3020120</v>
      </c>
      <c r="D107" s="68" t="s">
        <v>1744</v>
      </c>
      <c r="E107" s="68" t="s">
        <v>1746</v>
      </c>
      <c r="F107" s="69">
        <v>796</v>
      </c>
      <c r="G107" s="69" t="s">
        <v>19</v>
      </c>
      <c r="H107" s="69">
        <v>53727000</v>
      </c>
      <c r="I107" s="68" t="s">
        <v>70</v>
      </c>
      <c r="J107" s="45">
        <v>1</v>
      </c>
      <c r="K107" s="64">
        <v>2300</v>
      </c>
      <c r="L107" s="65">
        <v>42036</v>
      </c>
      <c r="M107" s="65">
        <v>42339</v>
      </c>
      <c r="N107" s="69" t="s">
        <v>54</v>
      </c>
      <c r="O107" s="68" t="s">
        <v>51</v>
      </c>
    </row>
    <row r="108" spans="1:15" ht="65.25" customHeight="1" x14ac:dyDescent="0.25">
      <c r="A108" s="52">
        <v>86</v>
      </c>
      <c r="B108" s="8" t="s">
        <v>23</v>
      </c>
      <c r="C108" s="8">
        <v>3131150</v>
      </c>
      <c r="D108" s="68" t="s">
        <v>1744</v>
      </c>
      <c r="E108" s="68" t="s">
        <v>1747</v>
      </c>
      <c r="F108" s="69">
        <v>796</v>
      </c>
      <c r="G108" s="69" t="s">
        <v>19</v>
      </c>
      <c r="H108" s="67">
        <v>53401</v>
      </c>
      <c r="I108" s="69" t="s">
        <v>20</v>
      </c>
      <c r="J108" s="45">
        <v>3</v>
      </c>
      <c r="K108" s="64">
        <v>7500</v>
      </c>
      <c r="L108" s="65">
        <v>42036</v>
      </c>
      <c r="M108" s="65">
        <v>42156</v>
      </c>
      <c r="N108" s="69" t="s">
        <v>54</v>
      </c>
      <c r="O108" s="68" t="s">
        <v>51</v>
      </c>
    </row>
    <row r="109" spans="1:15" ht="65.25" customHeight="1" x14ac:dyDescent="0.25">
      <c r="A109" s="52">
        <v>87</v>
      </c>
      <c r="B109" s="8" t="s">
        <v>23</v>
      </c>
      <c r="C109" s="8">
        <v>3020120</v>
      </c>
      <c r="D109" s="68" t="s">
        <v>1744</v>
      </c>
      <c r="E109" s="68" t="s">
        <v>1414</v>
      </c>
      <c r="F109" s="69">
        <v>796</v>
      </c>
      <c r="G109" s="69" t="s">
        <v>19</v>
      </c>
      <c r="H109" s="69">
        <v>53727000</v>
      </c>
      <c r="I109" s="68" t="s">
        <v>70</v>
      </c>
      <c r="J109" s="45">
        <v>4</v>
      </c>
      <c r="K109" s="64">
        <v>1800</v>
      </c>
      <c r="L109" s="65">
        <v>42036</v>
      </c>
      <c r="M109" s="65">
        <v>42339</v>
      </c>
      <c r="N109" s="69" t="s">
        <v>54</v>
      </c>
      <c r="O109" s="68" t="s">
        <v>51</v>
      </c>
    </row>
    <row r="110" spans="1:15" ht="65.25" customHeight="1" x14ac:dyDescent="0.25">
      <c r="A110" s="52">
        <v>88</v>
      </c>
      <c r="B110" s="8" t="s">
        <v>23</v>
      </c>
      <c r="C110" s="59">
        <v>3020365</v>
      </c>
      <c r="D110" s="68" t="s">
        <v>1744</v>
      </c>
      <c r="E110" s="68" t="s">
        <v>1681</v>
      </c>
      <c r="F110" s="69">
        <v>796</v>
      </c>
      <c r="G110" s="69" t="s">
        <v>19</v>
      </c>
      <c r="H110" s="10">
        <v>53423</v>
      </c>
      <c r="I110" s="69" t="s">
        <v>106</v>
      </c>
      <c r="J110" s="45">
        <v>91</v>
      </c>
      <c r="K110" s="64">
        <v>441560</v>
      </c>
      <c r="L110" s="65">
        <v>42248</v>
      </c>
      <c r="M110" s="65">
        <v>42339</v>
      </c>
      <c r="N110" s="69" t="s">
        <v>54</v>
      </c>
      <c r="O110" s="68" t="s">
        <v>51</v>
      </c>
    </row>
    <row r="111" spans="1:15" ht="65.25" customHeight="1" x14ac:dyDescent="0.25">
      <c r="A111" s="52">
        <v>89</v>
      </c>
      <c r="B111" s="8" t="s">
        <v>23</v>
      </c>
      <c r="C111" s="59">
        <v>3020365</v>
      </c>
      <c r="D111" s="68" t="s">
        <v>1744</v>
      </c>
      <c r="E111" s="68" t="s">
        <v>1658</v>
      </c>
      <c r="F111" s="69">
        <v>796</v>
      </c>
      <c r="G111" s="69" t="s">
        <v>19</v>
      </c>
      <c r="H111" s="6">
        <v>53412</v>
      </c>
      <c r="I111" s="69" t="s">
        <v>91</v>
      </c>
      <c r="J111" s="45">
        <v>24</v>
      </c>
      <c r="K111" s="64">
        <v>192906.4</v>
      </c>
      <c r="L111" s="65">
        <v>42036</v>
      </c>
      <c r="M111" s="65">
        <v>42095</v>
      </c>
      <c r="N111" s="69" t="s">
        <v>54</v>
      </c>
      <c r="O111" s="68" t="s">
        <v>51</v>
      </c>
    </row>
    <row r="112" spans="1:15" ht="65.25" customHeight="1" x14ac:dyDescent="0.25">
      <c r="A112" s="52">
        <v>90</v>
      </c>
      <c r="B112" s="8" t="s">
        <v>23</v>
      </c>
      <c r="C112" s="59">
        <v>3020120</v>
      </c>
      <c r="D112" s="68" t="s">
        <v>1744</v>
      </c>
      <c r="E112" s="68" t="s">
        <v>1703</v>
      </c>
      <c r="F112" s="69">
        <v>796</v>
      </c>
      <c r="G112" s="69" t="s">
        <v>19</v>
      </c>
      <c r="H112" s="6">
        <v>53412</v>
      </c>
      <c r="I112" s="69" t="s">
        <v>91</v>
      </c>
      <c r="J112" s="45">
        <v>39</v>
      </c>
      <c r="K112" s="64">
        <v>51999.199999999997</v>
      </c>
      <c r="L112" s="65">
        <v>42036</v>
      </c>
      <c r="M112" s="65">
        <v>42095</v>
      </c>
      <c r="N112" s="69" t="s">
        <v>54</v>
      </c>
      <c r="O112" s="68" t="s">
        <v>51</v>
      </c>
    </row>
    <row r="113" spans="1:15" ht="65.25" customHeight="1" x14ac:dyDescent="0.25">
      <c r="A113" s="52">
        <v>91</v>
      </c>
      <c r="B113" s="8" t="s">
        <v>23</v>
      </c>
      <c r="C113" s="59">
        <v>3020365</v>
      </c>
      <c r="D113" s="68" t="s">
        <v>732</v>
      </c>
      <c r="E113" s="68" t="s">
        <v>1681</v>
      </c>
      <c r="F113" s="69">
        <v>796</v>
      </c>
      <c r="G113" s="69" t="s">
        <v>19</v>
      </c>
      <c r="H113" s="6">
        <v>53412</v>
      </c>
      <c r="I113" s="69" t="s">
        <v>91</v>
      </c>
      <c r="J113" s="45">
        <v>10</v>
      </c>
      <c r="K113" s="64">
        <v>15784.399999999994</v>
      </c>
      <c r="L113" s="65">
        <v>42036</v>
      </c>
      <c r="M113" s="65">
        <v>42248</v>
      </c>
      <c r="N113" s="69" t="s">
        <v>54</v>
      </c>
      <c r="O113" s="68" t="s">
        <v>51</v>
      </c>
    </row>
    <row r="114" spans="1:15" ht="65.25" customHeight="1" x14ac:dyDescent="0.25">
      <c r="A114" s="52">
        <v>92</v>
      </c>
      <c r="B114" s="8" t="s">
        <v>23</v>
      </c>
      <c r="C114" s="59">
        <v>3020365</v>
      </c>
      <c r="D114" s="68" t="s">
        <v>732</v>
      </c>
      <c r="E114" s="68" t="s">
        <v>1681</v>
      </c>
      <c r="F114" s="69">
        <v>796</v>
      </c>
      <c r="G114" s="69" t="s">
        <v>19</v>
      </c>
      <c r="H114" s="6">
        <v>53412</v>
      </c>
      <c r="I114" s="69" t="s">
        <v>91</v>
      </c>
      <c r="J114" s="45">
        <v>26</v>
      </c>
      <c r="K114" s="64">
        <v>158090</v>
      </c>
      <c r="L114" s="65">
        <v>42186</v>
      </c>
      <c r="M114" s="65">
        <v>42339</v>
      </c>
      <c r="N114" s="69" t="s">
        <v>54</v>
      </c>
      <c r="O114" s="68" t="s">
        <v>51</v>
      </c>
    </row>
    <row r="115" spans="1:15" ht="65.25" customHeight="1" x14ac:dyDescent="0.25">
      <c r="A115" s="52">
        <v>93</v>
      </c>
      <c r="B115" s="8" t="s">
        <v>23</v>
      </c>
      <c r="C115" s="59">
        <v>3020365</v>
      </c>
      <c r="D115" s="68" t="s">
        <v>1744</v>
      </c>
      <c r="E115" s="68" t="s">
        <v>1681</v>
      </c>
      <c r="F115" s="69">
        <v>796</v>
      </c>
      <c r="G115" s="69" t="s">
        <v>19</v>
      </c>
      <c r="H115" s="6">
        <v>53727000</v>
      </c>
      <c r="I115" s="69" t="s">
        <v>70</v>
      </c>
      <c r="J115" s="45">
        <v>177</v>
      </c>
      <c r="K115" s="64">
        <v>362030</v>
      </c>
      <c r="L115" s="65">
        <v>42064</v>
      </c>
      <c r="M115" s="65">
        <v>42125</v>
      </c>
      <c r="N115" s="69" t="s">
        <v>54</v>
      </c>
      <c r="O115" s="68" t="s">
        <v>51</v>
      </c>
    </row>
    <row r="116" spans="1:15" ht="65.25" customHeight="1" x14ac:dyDescent="0.25">
      <c r="A116" s="52">
        <v>94</v>
      </c>
      <c r="B116" s="8" t="s">
        <v>23</v>
      </c>
      <c r="C116" s="59">
        <v>3020365</v>
      </c>
      <c r="D116" s="68" t="s">
        <v>1744</v>
      </c>
      <c r="E116" s="68" t="s">
        <v>1681</v>
      </c>
      <c r="F116" s="69">
        <v>796</v>
      </c>
      <c r="G116" s="69" t="s">
        <v>19</v>
      </c>
      <c r="H116" s="67">
        <v>53401</v>
      </c>
      <c r="I116" s="69" t="s">
        <v>20</v>
      </c>
      <c r="J116" s="45">
        <v>30</v>
      </c>
      <c r="K116" s="64">
        <v>282706.94999999995</v>
      </c>
      <c r="L116" s="65">
        <v>42036</v>
      </c>
      <c r="M116" s="65">
        <v>42339</v>
      </c>
      <c r="N116" s="69" t="s">
        <v>54</v>
      </c>
      <c r="O116" s="68" t="s">
        <v>51</v>
      </c>
    </row>
    <row r="117" spans="1:15" ht="65.25" customHeight="1" x14ac:dyDescent="0.25">
      <c r="A117" s="52">
        <v>95</v>
      </c>
      <c r="B117" s="8" t="s">
        <v>23</v>
      </c>
      <c r="C117" s="59">
        <v>3020365</v>
      </c>
      <c r="D117" s="68" t="s">
        <v>1744</v>
      </c>
      <c r="E117" s="68" t="s">
        <v>1681</v>
      </c>
      <c r="F117" s="69">
        <v>796</v>
      </c>
      <c r="G117" s="69" t="s">
        <v>19</v>
      </c>
      <c r="H117" s="67">
        <v>53401</v>
      </c>
      <c r="I117" s="69" t="s">
        <v>20</v>
      </c>
      <c r="J117" s="45">
        <v>36</v>
      </c>
      <c r="K117" s="64">
        <v>315886</v>
      </c>
      <c r="L117" s="65">
        <v>42064</v>
      </c>
      <c r="M117" s="65">
        <v>42339</v>
      </c>
      <c r="N117" s="69" t="s">
        <v>54</v>
      </c>
      <c r="O117" s="68" t="s">
        <v>51</v>
      </c>
    </row>
    <row r="118" spans="1:15" ht="65.25" customHeight="1" x14ac:dyDescent="0.25">
      <c r="A118" s="52">
        <v>96</v>
      </c>
      <c r="B118" s="59" t="s">
        <v>23</v>
      </c>
      <c r="C118" s="59">
        <v>3020365</v>
      </c>
      <c r="D118" s="68" t="s">
        <v>1744</v>
      </c>
      <c r="E118" s="130" t="s">
        <v>1656</v>
      </c>
      <c r="F118" s="131">
        <v>796</v>
      </c>
      <c r="G118" s="131" t="s">
        <v>19</v>
      </c>
      <c r="H118" s="130">
        <v>53408</v>
      </c>
      <c r="I118" s="130" t="s">
        <v>29</v>
      </c>
      <c r="J118" s="132">
        <v>44</v>
      </c>
      <c r="K118" s="133">
        <v>375712</v>
      </c>
      <c r="L118" s="65">
        <v>42036</v>
      </c>
      <c r="M118" s="65">
        <v>42064</v>
      </c>
      <c r="N118" s="69" t="s">
        <v>54</v>
      </c>
      <c r="O118" s="68" t="s">
        <v>51</v>
      </c>
    </row>
    <row r="119" spans="1:15" ht="189" customHeight="1" x14ac:dyDescent="0.25">
      <c r="A119" s="52">
        <v>97</v>
      </c>
      <c r="B119" s="68">
        <v>45</v>
      </c>
      <c r="C119" s="68">
        <v>4520000</v>
      </c>
      <c r="D119" s="134" t="s">
        <v>572</v>
      </c>
      <c r="E119" s="7" t="s">
        <v>2315</v>
      </c>
      <c r="F119" s="69">
        <v>876</v>
      </c>
      <c r="G119" s="69" t="s">
        <v>60</v>
      </c>
      <c r="H119" s="10">
        <v>53256</v>
      </c>
      <c r="I119" s="69" t="s">
        <v>20</v>
      </c>
      <c r="J119" s="73">
        <v>4</v>
      </c>
      <c r="K119" s="74">
        <v>2451779</v>
      </c>
      <c r="L119" s="65">
        <v>42217</v>
      </c>
      <c r="M119" s="65">
        <v>42370</v>
      </c>
      <c r="N119" s="69" t="s">
        <v>21</v>
      </c>
      <c r="O119" s="68" t="s">
        <v>22</v>
      </c>
    </row>
    <row r="120" spans="1:15" ht="65.25" customHeight="1" x14ac:dyDescent="0.25">
      <c r="A120" s="52">
        <v>98</v>
      </c>
      <c r="B120" s="59" t="s">
        <v>23</v>
      </c>
      <c r="C120" s="59">
        <v>3020365</v>
      </c>
      <c r="D120" s="68" t="s">
        <v>1744</v>
      </c>
      <c r="E120" s="68" t="s">
        <v>1681</v>
      </c>
      <c r="F120" s="131">
        <v>796</v>
      </c>
      <c r="G120" s="131" t="s">
        <v>19</v>
      </c>
      <c r="H120" s="130">
        <v>53408</v>
      </c>
      <c r="I120" s="130" t="s">
        <v>29</v>
      </c>
      <c r="J120" s="132">
        <v>47</v>
      </c>
      <c r="K120" s="133">
        <v>118361</v>
      </c>
      <c r="L120" s="65">
        <v>42036</v>
      </c>
      <c r="M120" s="65">
        <v>42125</v>
      </c>
      <c r="N120" s="69" t="s">
        <v>54</v>
      </c>
      <c r="O120" s="68" t="s">
        <v>51</v>
      </c>
    </row>
    <row r="121" spans="1:15" ht="65.25" customHeight="1" x14ac:dyDescent="0.25">
      <c r="A121" s="52">
        <v>99</v>
      </c>
      <c r="B121" s="8" t="s">
        <v>23</v>
      </c>
      <c r="C121" s="59">
        <v>3020365</v>
      </c>
      <c r="D121" s="68" t="s">
        <v>1744</v>
      </c>
      <c r="E121" s="68" t="s">
        <v>1658</v>
      </c>
      <c r="F121" s="69">
        <v>796</v>
      </c>
      <c r="G121" s="69" t="s">
        <v>19</v>
      </c>
      <c r="H121" s="67">
        <v>53401</v>
      </c>
      <c r="I121" s="69" t="s">
        <v>20</v>
      </c>
      <c r="J121" s="45">
        <v>8</v>
      </c>
      <c r="K121" s="64">
        <v>82000</v>
      </c>
      <c r="L121" s="65">
        <v>42036</v>
      </c>
      <c r="M121" s="65">
        <v>42248</v>
      </c>
      <c r="N121" s="69" t="s">
        <v>54</v>
      </c>
      <c r="O121" s="68" t="s">
        <v>51</v>
      </c>
    </row>
    <row r="122" spans="1:15" ht="65.25" customHeight="1" x14ac:dyDescent="0.25">
      <c r="A122" s="52">
        <v>100</v>
      </c>
      <c r="B122" s="8" t="s">
        <v>23</v>
      </c>
      <c r="C122" s="59">
        <v>3020365</v>
      </c>
      <c r="D122" s="68" t="s">
        <v>1744</v>
      </c>
      <c r="E122" s="68" t="s">
        <v>1681</v>
      </c>
      <c r="F122" s="69">
        <v>796</v>
      </c>
      <c r="G122" s="69" t="s">
        <v>19</v>
      </c>
      <c r="H122" s="67">
        <v>53401</v>
      </c>
      <c r="I122" s="69" t="s">
        <v>20</v>
      </c>
      <c r="J122" s="45">
        <v>4</v>
      </c>
      <c r="K122" s="64">
        <v>18000</v>
      </c>
      <c r="L122" s="65">
        <v>42036</v>
      </c>
      <c r="M122" s="65">
        <v>42248</v>
      </c>
      <c r="N122" s="69" t="s">
        <v>54</v>
      </c>
      <c r="O122" s="68" t="s">
        <v>51</v>
      </c>
    </row>
    <row r="123" spans="1:15" ht="65.25" customHeight="1" x14ac:dyDescent="0.25">
      <c r="A123" s="52">
        <v>101</v>
      </c>
      <c r="B123" s="8" t="s">
        <v>23</v>
      </c>
      <c r="C123" s="59">
        <v>3020365</v>
      </c>
      <c r="D123" s="68" t="s">
        <v>1744</v>
      </c>
      <c r="E123" s="68" t="s">
        <v>1681</v>
      </c>
      <c r="F123" s="69">
        <v>796</v>
      </c>
      <c r="G123" s="69" t="s">
        <v>19</v>
      </c>
      <c r="H123" s="67">
        <v>53401</v>
      </c>
      <c r="I123" s="69" t="s">
        <v>20</v>
      </c>
      <c r="J123" s="45">
        <v>22</v>
      </c>
      <c r="K123" s="64">
        <v>187803.6</v>
      </c>
      <c r="L123" s="65">
        <v>42125</v>
      </c>
      <c r="M123" s="65">
        <v>42156</v>
      </c>
      <c r="N123" s="69" t="s">
        <v>54</v>
      </c>
      <c r="O123" s="68" t="s">
        <v>51</v>
      </c>
    </row>
    <row r="124" spans="1:15" ht="65.25" customHeight="1" x14ac:dyDescent="0.25">
      <c r="A124" s="52">
        <v>102</v>
      </c>
      <c r="B124" s="8" t="s">
        <v>23</v>
      </c>
      <c r="C124" s="59">
        <v>3020365</v>
      </c>
      <c r="D124" s="68" t="s">
        <v>1744</v>
      </c>
      <c r="E124" s="68" t="s">
        <v>1681</v>
      </c>
      <c r="F124" s="69">
        <v>796</v>
      </c>
      <c r="G124" s="69" t="s">
        <v>19</v>
      </c>
      <c r="H124" s="67">
        <v>53415</v>
      </c>
      <c r="I124" s="69" t="s">
        <v>201</v>
      </c>
      <c r="J124" s="45">
        <v>148</v>
      </c>
      <c r="K124" s="64">
        <f>28199.64-3024.32</f>
        <v>25175.32</v>
      </c>
      <c r="L124" s="65">
        <v>42125</v>
      </c>
      <c r="M124" s="65">
        <v>42248</v>
      </c>
      <c r="N124" s="69" t="s">
        <v>54</v>
      </c>
      <c r="O124" s="68" t="s">
        <v>51</v>
      </c>
    </row>
    <row r="125" spans="1:15" ht="65.25" customHeight="1" x14ac:dyDescent="0.25">
      <c r="A125" s="52">
        <v>103</v>
      </c>
      <c r="B125" s="8" t="s">
        <v>23</v>
      </c>
      <c r="C125" s="59">
        <v>3020365</v>
      </c>
      <c r="D125" s="68" t="s">
        <v>1744</v>
      </c>
      <c r="E125" s="68" t="s">
        <v>1681</v>
      </c>
      <c r="F125" s="69">
        <v>796</v>
      </c>
      <c r="G125" s="69" t="s">
        <v>19</v>
      </c>
      <c r="H125" s="67">
        <v>53415</v>
      </c>
      <c r="I125" s="69" t="s">
        <v>201</v>
      </c>
      <c r="J125" s="45">
        <v>148</v>
      </c>
      <c r="K125" s="64">
        <f>307834.68</f>
        <v>307834.68</v>
      </c>
      <c r="L125" s="65">
        <v>42036</v>
      </c>
      <c r="M125" s="65">
        <v>42339</v>
      </c>
      <c r="N125" s="69" t="s">
        <v>54</v>
      </c>
      <c r="O125" s="68" t="s">
        <v>51</v>
      </c>
    </row>
    <row r="126" spans="1:15" ht="65.25" customHeight="1" x14ac:dyDescent="0.25">
      <c r="A126" s="52">
        <v>104</v>
      </c>
      <c r="B126" s="8" t="s">
        <v>23</v>
      </c>
      <c r="C126" s="59">
        <v>3020365</v>
      </c>
      <c r="D126" s="68" t="s">
        <v>1744</v>
      </c>
      <c r="E126" s="68" t="s">
        <v>1657</v>
      </c>
      <c r="F126" s="69">
        <v>796</v>
      </c>
      <c r="G126" s="69" t="s">
        <v>19</v>
      </c>
      <c r="H126" s="67">
        <v>53401</v>
      </c>
      <c r="I126" s="69" t="s">
        <v>20</v>
      </c>
      <c r="J126" s="45">
        <v>46</v>
      </c>
      <c r="K126" s="64">
        <v>462753.6</v>
      </c>
      <c r="L126" s="65">
        <v>42036</v>
      </c>
      <c r="M126" s="65">
        <v>42095</v>
      </c>
      <c r="N126" s="69" t="s">
        <v>54</v>
      </c>
      <c r="O126" s="68" t="s">
        <v>51</v>
      </c>
    </row>
    <row r="127" spans="1:15" ht="65.25" customHeight="1" x14ac:dyDescent="0.25">
      <c r="A127" s="52">
        <v>105</v>
      </c>
      <c r="B127" s="69" t="s">
        <v>23</v>
      </c>
      <c r="C127" s="69">
        <v>2897260</v>
      </c>
      <c r="D127" s="69" t="s">
        <v>469</v>
      </c>
      <c r="E127" s="68" t="s">
        <v>1748</v>
      </c>
      <c r="F127" s="69">
        <v>796</v>
      </c>
      <c r="G127" s="69" t="s">
        <v>19</v>
      </c>
      <c r="H127" s="67">
        <v>53000000000</v>
      </c>
      <c r="I127" s="69" t="s">
        <v>1568</v>
      </c>
      <c r="J127" s="30">
        <v>13</v>
      </c>
      <c r="K127" s="21">
        <v>1087.2</v>
      </c>
      <c r="L127" s="65">
        <v>42095</v>
      </c>
      <c r="M127" s="65">
        <v>42186</v>
      </c>
      <c r="N127" s="69" t="s">
        <v>21</v>
      </c>
      <c r="O127" s="69" t="s">
        <v>22</v>
      </c>
    </row>
    <row r="128" spans="1:15" ht="65.25" customHeight="1" x14ac:dyDescent="0.25">
      <c r="A128" s="52">
        <v>106</v>
      </c>
      <c r="B128" s="68" t="s">
        <v>23</v>
      </c>
      <c r="C128" s="68">
        <v>2944140</v>
      </c>
      <c r="D128" s="69" t="s">
        <v>1749</v>
      </c>
      <c r="E128" s="69" t="s">
        <v>1750</v>
      </c>
      <c r="F128" s="69">
        <v>796</v>
      </c>
      <c r="G128" s="69" t="s">
        <v>19</v>
      </c>
      <c r="H128" s="67">
        <v>53401</v>
      </c>
      <c r="I128" s="69" t="s">
        <v>20</v>
      </c>
      <c r="J128" s="45">
        <v>10</v>
      </c>
      <c r="K128" s="64">
        <v>17110</v>
      </c>
      <c r="L128" s="65">
        <v>42095</v>
      </c>
      <c r="M128" s="65">
        <v>42156</v>
      </c>
      <c r="N128" s="69" t="s">
        <v>21</v>
      </c>
      <c r="O128" s="68" t="s">
        <v>22</v>
      </c>
    </row>
    <row r="129" spans="1:15" ht="65.25" customHeight="1" x14ac:dyDescent="0.25">
      <c r="A129" s="52">
        <v>107</v>
      </c>
      <c r="B129" s="8" t="s">
        <v>23</v>
      </c>
      <c r="C129" s="8">
        <v>3020193</v>
      </c>
      <c r="D129" s="68" t="s">
        <v>1744</v>
      </c>
      <c r="E129" s="135" t="s">
        <v>1801</v>
      </c>
      <c r="F129" s="69">
        <v>796</v>
      </c>
      <c r="G129" s="69" t="s">
        <v>19</v>
      </c>
      <c r="H129" s="67">
        <v>53401</v>
      </c>
      <c r="I129" s="69" t="s">
        <v>20</v>
      </c>
      <c r="J129" s="45">
        <v>200</v>
      </c>
      <c r="K129" s="64">
        <v>18720448</v>
      </c>
      <c r="L129" s="65">
        <v>42064</v>
      </c>
      <c r="M129" s="65">
        <v>42156</v>
      </c>
      <c r="N129" s="69" t="s">
        <v>54</v>
      </c>
      <c r="O129" s="68" t="s">
        <v>51</v>
      </c>
    </row>
    <row r="130" spans="1:15" ht="65.25" customHeight="1" x14ac:dyDescent="0.25">
      <c r="A130" s="52">
        <v>108</v>
      </c>
      <c r="B130" s="8" t="s">
        <v>23</v>
      </c>
      <c r="C130" s="8">
        <v>3020365</v>
      </c>
      <c r="D130" s="68" t="s">
        <v>1744</v>
      </c>
      <c r="E130" s="68" t="s">
        <v>1386</v>
      </c>
      <c r="F130" s="69">
        <v>796</v>
      </c>
      <c r="G130" s="69" t="s">
        <v>19</v>
      </c>
      <c r="H130" s="69">
        <v>53727000</v>
      </c>
      <c r="I130" s="68" t="s">
        <v>70</v>
      </c>
      <c r="J130" s="45">
        <v>2</v>
      </c>
      <c r="K130" s="64">
        <v>3000</v>
      </c>
      <c r="L130" s="65">
        <v>42036</v>
      </c>
      <c r="M130" s="65">
        <v>42339</v>
      </c>
      <c r="N130" s="69" t="s">
        <v>54</v>
      </c>
      <c r="O130" s="68" t="s">
        <v>51</v>
      </c>
    </row>
    <row r="131" spans="1:15" ht="65.25" customHeight="1" x14ac:dyDescent="0.25">
      <c r="A131" s="52">
        <v>109</v>
      </c>
      <c r="B131" s="8" t="s">
        <v>23</v>
      </c>
      <c r="C131" s="8">
        <v>3020000</v>
      </c>
      <c r="D131" s="68" t="s">
        <v>1744</v>
      </c>
      <c r="E131" s="68" t="s">
        <v>1398</v>
      </c>
      <c r="F131" s="69">
        <v>839</v>
      </c>
      <c r="G131" s="69" t="s">
        <v>430</v>
      </c>
      <c r="H131" s="69">
        <v>53727000</v>
      </c>
      <c r="I131" s="68" t="s">
        <v>70</v>
      </c>
      <c r="J131" s="45">
        <v>1</v>
      </c>
      <c r="K131" s="64">
        <v>2500</v>
      </c>
      <c r="L131" s="65">
        <v>42036</v>
      </c>
      <c r="M131" s="65">
        <v>42339</v>
      </c>
      <c r="N131" s="69" t="s">
        <v>54</v>
      </c>
      <c r="O131" s="68" t="s">
        <v>51</v>
      </c>
    </row>
    <row r="132" spans="1:15" ht="65.25" customHeight="1" x14ac:dyDescent="0.25">
      <c r="A132" s="52">
        <v>110</v>
      </c>
      <c r="B132" s="8" t="s">
        <v>23</v>
      </c>
      <c r="C132" s="8">
        <v>3020000</v>
      </c>
      <c r="D132" s="68" t="s">
        <v>1744</v>
      </c>
      <c r="E132" s="68" t="s">
        <v>1398</v>
      </c>
      <c r="F132" s="69">
        <v>839</v>
      </c>
      <c r="G132" s="69" t="s">
        <v>430</v>
      </c>
      <c r="H132" s="67">
        <v>53401</v>
      </c>
      <c r="I132" s="69" t="s">
        <v>20</v>
      </c>
      <c r="J132" s="45">
        <v>2</v>
      </c>
      <c r="K132" s="64">
        <v>11800</v>
      </c>
      <c r="L132" s="65">
        <v>42036</v>
      </c>
      <c r="M132" s="65">
        <v>42156</v>
      </c>
      <c r="N132" s="69" t="s">
        <v>54</v>
      </c>
      <c r="O132" s="68" t="s">
        <v>51</v>
      </c>
    </row>
    <row r="133" spans="1:15" ht="65.25" customHeight="1" x14ac:dyDescent="0.25">
      <c r="A133" s="52">
        <v>111</v>
      </c>
      <c r="B133" s="68" t="s">
        <v>23</v>
      </c>
      <c r="C133" s="68">
        <v>2910000</v>
      </c>
      <c r="D133" s="68" t="s">
        <v>731</v>
      </c>
      <c r="E133" s="68" t="s">
        <v>1353</v>
      </c>
      <c r="F133" s="69">
        <v>796</v>
      </c>
      <c r="G133" s="69" t="s">
        <v>19</v>
      </c>
      <c r="H133" s="69">
        <v>53727000</v>
      </c>
      <c r="I133" s="68" t="s">
        <v>70</v>
      </c>
      <c r="J133" s="45">
        <v>1</v>
      </c>
      <c r="K133" s="64">
        <v>9440</v>
      </c>
      <c r="L133" s="65">
        <v>42036</v>
      </c>
      <c r="M133" s="65">
        <v>42064</v>
      </c>
      <c r="N133" s="69" t="s">
        <v>21</v>
      </c>
      <c r="O133" s="68" t="s">
        <v>22</v>
      </c>
    </row>
    <row r="134" spans="1:15" ht="65.25" customHeight="1" x14ac:dyDescent="0.25">
      <c r="A134" s="52">
        <v>112</v>
      </c>
      <c r="B134" s="8" t="s">
        <v>23</v>
      </c>
      <c r="C134" s="8">
        <v>3020120</v>
      </c>
      <c r="D134" s="68" t="s">
        <v>1744</v>
      </c>
      <c r="E134" s="68" t="s">
        <v>1380</v>
      </c>
      <c r="F134" s="69">
        <v>839</v>
      </c>
      <c r="G134" s="69" t="s">
        <v>430</v>
      </c>
      <c r="H134" s="67">
        <v>53401</v>
      </c>
      <c r="I134" s="69" t="s">
        <v>20</v>
      </c>
      <c r="J134" s="45">
        <v>50</v>
      </c>
      <c r="K134" s="64">
        <v>51067</v>
      </c>
      <c r="L134" s="65">
        <v>42036</v>
      </c>
      <c r="M134" s="65">
        <v>42156</v>
      </c>
      <c r="N134" s="69" t="s">
        <v>54</v>
      </c>
      <c r="O134" s="68" t="s">
        <v>51</v>
      </c>
    </row>
    <row r="135" spans="1:15" ht="65.25" customHeight="1" x14ac:dyDescent="0.25">
      <c r="A135" s="52">
        <v>113</v>
      </c>
      <c r="B135" s="8" t="s">
        <v>23</v>
      </c>
      <c r="C135" s="8">
        <v>3020120</v>
      </c>
      <c r="D135" s="68" t="s">
        <v>1744</v>
      </c>
      <c r="E135" s="68" t="s">
        <v>1380</v>
      </c>
      <c r="F135" s="69">
        <v>839</v>
      </c>
      <c r="G135" s="69" t="s">
        <v>430</v>
      </c>
      <c r="H135" s="10">
        <v>53423</v>
      </c>
      <c r="I135" s="69" t="s">
        <v>106</v>
      </c>
      <c r="J135" s="45">
        <v>11</v>
      </c>
      <c r="K135" s="64">
        <v>8826.4</v>
      </c>
      <c r="L135" s="65">
        <v>42036</v>
      </c>
      <c r="M135" s="65">
        <v>42125</v>
      </c>
      <c r="N135" s="69" t="s">
        <v>54</v>
      </c>
      <c r="O135" s="68" t="s">
        <v>51</v>
      </c>
    </row>
    <row r="136" spans="1:15" ht="65.25" customHeight="1" x14ac:dyDescent="0.25">
      <c r="A136" s="52">
        <v>114</v>
      </c>
      <c r="B136" s="8" t="s">
        <v>23</v>
      </c>
      <c r="C136" s="8">
        <v>2944129</v>
      </c>
      <c r="D136" s="69" t="s">
        <v>1752</v>
      </c>
      <c r="E136" s="136" t="s">
        <v>470</v>
      </c>
      <c r="F136" s="69">
        <v>796</v>
      </c>
      <c r="G136" s="69" t="s">
        <v>19</v>
      </c>
      <c r="H136" s="67">
        <v>53425</v>
      </c>
      <c r="I136" s="69" t="s">
        <v>56</v>
      </c>
      <c r="J136" s="29">
        <v>3</v>
      </c>
      <c r="K136" s="21">
        <v>3000</v>
      </c>
      <c r="L136" s="65">
        <v>42036</v>
      </c>
      <c r="M136" s="65">
        <v>42339</v>
      </c>
      <c r="N136" s="69" t="s">
        <v>21</v>
      </c>
      <c r="O136" s="69" t="s">
        <v>22</v>
      </c>
    </row>
    <row r="137" spans="1:15" ht="65.25" customHeight="1" x14ac:dyDescent="0.25">
      <c r="A137" s="52">
        <v>115</v>
      </c>
      <c r="B137" s="8" t="s">
        <v>23</v>
      </c>
      <c r="C137" s="8">
        <v>2944129</v>
      </c>
      <c r="D137" s="69" t="s">
        <v>1752</v>
      </c>
      <c r="E137" s="68" t="s">
        <v>496</v>
      </c>
      <c r="F137" s="69">
        <v>839</v>
      </c>
      <c r="G137" s="69" t="s">
        <v>430</v>
      </c>
      <c r="H137" s="67">
        <v>53425</v>
      </c>
      <c r="I137" s="69" t="s">
        <v>56</v>
      </c>
      <c r="J137" s="30">
        <v>5</v>
      </c>
      <c r="K137" s="21">
        <v>2000</v>
      </c>
      <c r="L137" s="65">
        <v>42036</v>
      </c>
      <c r="M137" s="65">
        <v>42339</v>
      </c>
      <c r="N137" s="69" t="s">
        <v>21</v>
      </c>
      <c r="O137" s="69" t="s">
        <v>22</v>
      </c>
    </row>
    <row r="138" spans="1:15" ht="65.25" customHeight="1" x14ac:dyDescent="0.25">
      <c r="A138" s="52">
        <v>116</v>
      </c>
      <c r="B138" s="8" t="s">
        <v>23</v>
      </c>
      <c r="C138" s="68">
        <v>3313111</v>
      </c>
      <c r="D138" s="69" t="s">
        <v>366</v>
      </c>
      <c r="E138" s="68" t="s">
        <v>497</v>
      </c>
      <c r="F138" s="69">
        <v>796</v>
      </c>
      <c r="G138" s="69" t="s">
        <v>19</v>
      </c>
      <c r="H138" s="67">
        <v>53401</v>
      </c>
      <c r="I138" s="69" t="s">
        <v>20</v>
      </c>
      <c r="J138" s="30">
        <v>24</v>
      </c>
      <c r="K138" s="21">
        <v>23505.599999999999</v>
      </c>
      <c r="L138" s="65">
        <v>42186</v>
      </c>
      <c r="M138" s="65">
        <v>42248</v>
      </c>
      <c r="N138" s="69" t="s">
        <v>54</v>
      </c>
      <c r="O138" s="69" t="s">
        <v>51</v>
      </c>
    </row>
    <row r="139" spans="1:15" ht="65.25" customHeight="1" x14ac:dyDescent="0.25">
      <c r="A139" s="52">
        <v>117</v>
      </c>
      <c r="B139" s="8" t="s">
        <v>23</v>
      </c>
      <c r="C139" s="68">
        <v>3313111</v>
      </c>
      <c r="D139" s="69" t="s">
        <v>366</v>
      </c>
      <c r="E139" s="68" t="s">
        <v>497</v>
      </c>
      <c r="F139" s="69">
        <v>796</v>
      </c>
      <c r="G139" s="69" t="s">
        <v>19</v>
      </c>
      <c r="H139" s="67">
        <v>53401</v>
      </c>
      <c r="I139" s="69" t="s">
        <v>20</v>
      </c>
      <c r="J139" s="30">
        <v>98</v>
      </c>
      <c r="K139" s="21">
        <v>67012.2</v>
      </c>
      <c r="L139" s="65">
        <v>42186</v>
      </c>
      <c r="M139" s="65">
        <v>42248</v>
      </c>
      <c r="N139" s="69" t="s">
        <v>54</v>
      </c>
      <c r="O139" s="69" t="s">
        <v>51</v>
      </c>
    </row>
    <row r="140" spans="1:15" ht="65.25" customHeight="1" x14ac:dyDescent="0.25">
      <c r="A140" s="52">
        <v>118</v>
      </c>
      <c r="B140" s="8" t="s">
        <v>23</v>
      </c>
      <c r="C140" s="68">
        <v>3313111</v>
      </c>
      <c r="D140" s="69" t="s">
        <v>366</v>
      </c>
      <c r="E140" s="68" t="s">
        <v>497</v>
      </c>
      <c r="F140" s="69">
        <v>796</v>
      </c>
      <c r="G140" s="69" t="s">
        <v>19</v>
      </c>
      <c r="H140" s="67">
        <v>53401</v>
      </c>
      <c r="I140" s="69" t="s">
        <v>20</v>
      </c>
      <c r="J140" s="30">
        <v>148</v>
      </c>
      <c r="K140" s="21">
        <v>132728</v>
      </c>
      <c r="L140" s="65">
        <v>42095</v>
      </c>
      <c r="M140" s="65">
        <v>42186</v>
      </c>
      <c r="N140" s="69" t="s">
        <v>54</v>
      </c>
      <c r="O140" s="69" t="s">
        <v>51</v>
      </c>
    </row>
    <row r="141" spans="1:15" ht="65.25" customHeight="1" x14ac:dyDescent="0.25">
      <c r="A141" s="52">
        <v>119</v>
      </c>
      <c r="B141" s="69" t="s">
        <v>23</v>
      </c>
      <c r="C141" s="69">
        <v>3020543</v>
      </c>
      <c r="D141" s="69" t="s">
        <v>1753</v>
      </c>
      <c r="E141" s="69" t="s">
        <v>538</v>
      </c>
      <c r="F141" s="69">
        <v>796</v>
      </c>
      <c r="G141" s="69" t="s">
        <v>19</v>
      </c>
      <c r="H141" s="67">
        <v>53425</v>
      </c>
      <c r="I141" s="69" t="s">
        <v>56</v>
      </c>
      <c r="J141" s="31">
        <v>2</v>
      </c>
      <c r="K141" s="25">
        <v>4130</v>
      </c>
      <c r="L141" s="65">
        <v>42036</v>
      </c>
      <c r="M141" s="65">
        <v>42339</v>
      </c>
      <c r="N141" s="69" t="s">
        <v>21</v>
      </c>
      <c r="O141" s="22" t="s">
        <v>22</v>
      </c>
    </row>
    <row r="142" spans="1:15" ht="65.25" customHeight="1" x14ac:dyDescent="0.25">
      <c r="A142" s="52">
        <v>120</v>
      </c>
      <c r="B142" s="68" t="s">
        <v>23</v>
      </c>
      <c r="C142" s="68">
        <v>3315651</v>
      </c>
      <c r="D142" s="69" t="s">
        <v>467</v>
      </c>
      <c r="E142" s="69" t="s">
        <v>468</v>
      </c>
      <c r="F142" s="69">
        <v>796</v>
      </c>
      <c r="G142" s="69" t="s">
        <v>19</v>
      </c>
      <c r="H142" s="67">
        <v>53425</v>
      </c>
      <c r="I142" s="69" t="s">
        <v>56</v>
      </c>
      <c r="J142" s="29">
        <v>2</v>
      </c>
      <c r="K142" s="9">
        <v>6000</v>
      </c>
      <c r="L142" s="65">
        <v>42036</v>
      </c>
      <c r="M142" s="65">
        <v>42095</v>
      </c>
      <c r="N142" s="69" t="s">
        <v>21</v>
      </c>
      <c r="O142" s="69" t="s">
        <v>22</v>
      </c>
    </row>
    <row r="143" spans="1:15" ht="65.25" customHeight="1" x14ac:dyDescent="0.25">
      <c r="A143" s="52">
        <v>121</v>
      </c>
      <c r="B143" s="69" t="s">
        <v>23</v>
      </c>
      <c r="C143" s="69">
        <v>2944120</v>
      </c>
      <c r="D143" s="69" t="s">
        <v>448</v>
      </c>
      <c r="E143" s="23" t="s">
        <v>540</v>
      </c>
      <c r="F143" s="69">
        <v>796</v>
      </c>
      <c r="G143" s="69" t="s">
        <v>19</v>
      </c>
      <c r="H143" s="67">
        <v>53425</v>
      </c>
      <c r="I143" s="69" t="s">
        <v>56</v>
      </c>
      <c r="J143" s="29">
        <v>1</v>
      </c>
      <c r="K143" s="9">
        <v>5500</v>
      </c>
      <c r="L143" s="65">
        <v>42036</v>
      </c>
      <c r="M143" s="65">
        <v>42095</v>
      </c>
      <c r="N143" s="69" t="s">
        <v>21</v>
      </c>
      <c r="O143" s="69" t="s">
        <v>22</v>
      </c>
    </row>
    <row r="144" spans="1:15" ht="65.25" customHeight="1" x14ac:dyDescent="0.25">
      <c r="A144" s="52">
        <v>122</v>
      </c>
      <c r="B144" s="68" t="s">
        <v>23</v>
      </c>
      <c r="C144" s="68">
        <v>2922290</v>
      </c>
      <c r="D144" s="13" t="s">
        <v>543</v>
      </c>
      <c r="E144" s="69" t="s">
        <v>544</v>
      </c>
      <c r="F144" s="69">
        <v>796</v>
      </c>
      <c r="G144" s="69" t="s">
        <v>19</v>
      </c>
      <c r="H144" s="69">
        <v>53727000</v>
      </c>
      <c r="I144" s="69" t="s">
        <v>70</v>
      </c>
      <c r="J144" s="64">
        <v>420</v>
      </c>
      <c r="K144" s="49">
        <v>126000</v>
      </c>
      <c r="L144" s="65">
        <v>42036</v>
      </c>
      <c r="M144" s="65">
        <v>42339</v>
      </c>
      <c r="N144" s="69" t="s">
        <v>21</v>
      </c>
      <c r="O144" s="69" t="s">
        <v>22</v>
      </c>
    </row>
    <row r="145" spans="1:15" ht="65.25" customHeight="1" x14ac:dyDescent="0.25">
      <c r="A145" s="52">
        <v>123</v>
      </c>
      <c r="B145" s="68" t="s">
        <v>23</v>
      </c>
      <c r="C145" s="68">
        <v>2897240</v>
      </c>
      <c r="D145" s="69" t="s">
        <v>353</v>
      </c>
      <c r="E145" s="69" t="s">
        <v>355</v>
      </c>
      <c r="F145" s="69">
        <v>796</v>
      </c>
      <c r="G145" s="69" t="s">
        <v>19</v>
      </c>
      <c r="H145" s="68">
        <v>53408</v>
      </c>
      <c r="I145" s="69" t="s">
        <v>29</v>
      </c>
      <c r="J145" s="64">
        <v>2</v>
      </c>
      <c r="K145" s="64">
        <v>5000</v>
      </c>
      <c r="L145" s="65">
        <v>42036</v>
      </c>
      <c r="M145" s="65">
        <v>42339</v>
      </c>
      <c r="N145" s="69" t="s">
        <v>21</v>
      </c>
      <c r="O145" s="69" t="s">
        <v>22</v>
      </c>
    </row>
    <row r="146" spans="1:15" ht="65.25" customHeight="1" x14ac:dyDescent="0.25">
      <c r="A146" s="52">
        <v>124</v>
      </c>
      <c r="B146" s="68" t="s">
        <v>23</v>
      </c>
      <c r="C146" s="68">
        <v>2897240</v>
      </c>
      <c r="D146" s="69" t="s">
        <v>1754</v>
      </c>
      <c r="E146" s="68" t="s">
        <v>472</v>
      </c>
      <c r="F146" s="69">
        <v>796</v>
      </c>
      <c r="G146" s="69" t="s">
        <v>19</v>
      </c>
      <c r="H146" s="67">
        <v>53425</v>
      </c>
      <c r="I146" s="69" t="s">
        <v>56</v>
      </c>
      <c r="J146" s="30">
        <v>15</v>
      </c>
      <c r="K146" s="21">
        <v>52500</v>
      </c>
      <c r="L146" s="65">
        <v>42036</v>
      </c>
      <c r="M146" s="65">
        <v>42339</v>
      </c>
      <c r="N146" s="69" t="s">
        <v>21</v>
      </c>
      <c r="O146" s="69" t="s">
        <v>22</v>
      </c>
    </row>
    <row r="147" spans="1:15" ht="65.25" customHeight="1" x14ac:dyDescent="0.25">
      <c r="A147" s="52">
        <v>125</v>
      </c>
      <c r="B147" s="68" t="s">
        <v>23</v>
      </c>
      <c r="C147" s="68">
        <v>2897240</v>
      </c>
      <c r="D147" s="69" t="s">
        <v>1754</v>
      </c>
      <c r="E147" s="68" t="s">
        <v>473</v>
      </c>
      <c r="F147" s="69">
        <v>796</v>
      </c>
      <c r="G147" s="69" t="s">
        <v>19</v>
      </c>
      <c r="H147" s="67">
        <v>53425</v>
      </c>
      <c r="I147" s="69" t="s">
        <v>56</v>
      </c>
      <c r="J147" s="30">
        <v>5</v>
      </c>
      <c r="K147" s="21">
        <v>6500</v>
      </c>
      <c r="L147" s="65">
        <v>42036</v>
      </c>
      <c r="M147" s="65">
        <v>42339</v>
      </c>
      <c r="N147" s="69" t="s">
        <v>21</v>
      </c>
      <c r="O147" s="69" t="s">
        <v>22</v>
      </c>
    </row>
    <row r="148" spans="1:15" ht="65.25" customHeight="1" x14ac:dyDescent="0.25">
      <c r="A148" s="52">
        <v>126</v>
      </c>
      <c r="B148" s="68" t="s">
        <v>23</v>
      </c>
      <c r="C148" s="68">
        <v>2897240</v>
      </c>
      <c r="D148" s="69" t="s">
        <v>1754</v>
      </c>
      <c r="E148" s="68" t="s">
        <v>474</v>
      </c>
      <c r="F148" s="69">
        <v>796</v>
      </c>
      <c r="G148" s="69" t="s">
        <v>19</v>
      </c>
      <c r="H148" s="67">
        <v>53425</v>
      </c>
      <c r="I148" s="69" t="s">
        <v>56</v>
      </c>
      <c r="J148" s="30">
        <v>5</v>
      </c>
      <c r="K148" s="21">
        <v>1500</v>
      </c>
      <c r="L148" s="65">
        <v>42036</v>
      </c>
      <c r="M148" s="65">
        <v>42339</v>
      </c>
      <c r="N148" s="69" t="s">
        <v>21</v>
      </c>
      <c r="O148" s="69" t="s">
        <v>22</v>
      </c>
    </row>
    <row r="149" spans="1:15" ht="65.25" customHeight="1" x14ac:dyDescent="0.25">
      <c r="A149" s="52">
        <v>127</v>
      </c>
      <c r="B149" s="68" t="s">
        <v>23</v>
      </c>
      <c r="C149" s="68">
        <v>2897240</v>
      </c>
      <c r="D149" s="69" t="s">
        <v>1754</v>
      </c>
      <c r="E149" s="68" t="s">
        <v>475</v>
      </c>
      <c r="F149" s="69">
        <v>796</v>
      </c>
      <c r="G149" s="69" t="s">
        <v>19</v>
      </c>
      <c r="H149" s="67">
        <v>53425</v>
      </c>
      <c r="I149" s="69" t="s">
        <v>56</v>
      </c>
      <c r="J149" s="30">
        <v>5</v>
      </c>
      <c r="K149" s="21">
        <v>4500</v>
      </c>
      <c r="L149" s="65">
        <v>42036</v>
      </c>
      <c r="M149" s="65">
        <v>42339</v>
      </c>
      <c r="N149" s="69" t="s">
        <v>21</v>
      </c>
      <c r="O149" s="69" t="s">
        <v>22</v>
      </c>
    </row>
    <row r="150" spans="1:15" ht="65.25" customHeight="1" x14ac:dyDescent="0.25">
      <c r="A150" s="52">
        <v>128</v>
      </c>
      <c r="B150" s="68" t="s">
        <v>23</v>
      </c>
      <c r="C150" s="68">
        <v>2897240</v>
      </c>
      <c r="D150" s="69" t="s">
        <v>1754</v>
      </c>
      <c r="E150" s="68" t="s">
        <v>476</v>
      </c>
      <c r="F150" s="69">
        <v>796</v>
      </c>
      <c r="G150" s="69" t="s">
        <v>19</v>
      </c>
      <c r="H150" s="67">
        <v>53425</v>
      </c>
      <c r="I150" s="69" t="s">
        <v>56</v>
      </c>
      <c r="J150" s="30">
        <v>5</v>
      </c>
      <c r="K150" s="21">
        <v>7500</v>
      </c>
      <c r="L150" s="65">
        <v>42036</v>
      </c>
      <c r="M150" s="65">
        <v>42339</v>
      </c>
      <c r="N150" s="69" t="s">
        <v>21</v>
      </c>
      <c r="O150" s="69" t="s">
        <v>22</v>
      </c>
    </row>
    <row r="151" spans="1:15" ht="65.25" customHeight="1" x14ac:dyDescent="0.25">
      <c r="A151" s="52">
        <v>129</v>
      </c>
      <c r="B151" s="68" t="s">
        <v>23</v>
      </c>
      <c r="C151" s="68">
        <v>2897240</v>
      </c>
      <c r="D151" s="69" t="s">
        <v>1754</v>
      </c>
      <c r="E151" s="68" t="s">
        <v>477</v>
      </c>
      <c r="F151" s="69">
        <v>796</v>
      </c>
      <c r="G151" s="69" t="s">
        <v>19</v>
      </c>
      <c r="H151" s="67">
        <v>53425</v>
      </c>
      <c r="I151" s="69" t="s">
        <v>56</v>
      </c>
      <c r="J151" s="30">
        <v>3</v>
      </c>
      <c r="K151" s="21">
        <v>4500</v>
      </c>
      <c r="L151" s="65">
        <v>42036</v>
      </c>
      <c r="M151" s="65">
        <v>42339</v>
      </c>
      <c r="N151" s="69" t="s">
        <v>21</v>
      </c>
      <c r="O151" s="69" t="s">
        <v>22</v>
      </c>
    </row>
    <row r="152" spans="1:15" ht="65.25" customHeight="1" x14ac:dyDescent="0.25">
      <c r="A152" s="52">
        <v>130</v>
      </c>
      <c r="B152" s="68" t="s">
        <v>23</v>
      </c>
      <c r="C152" s="68">
        <v>2897240</v>
      </c>
      <c r="D152" s="69" t="s">
        <v>1754</v>
      </c>
      <c r="E152" s="68" t="s">
        <v>478</v>
      </c>
      <c r="F152" s="69">
        <v>796</v>
      </c>
      <c r="G152" s="69" t="s">
        <v>19</v>
      </c>
      <c r="H152" s="67">
        <v>53425</v>
      </c>
      <c r="I152" s="69" t="s">
        <v>56</v>
      </c>
      <c r="J152" s="30">
        <v>1</v>
      </c>
      <c r="K152" s="21">
        <v>1500</v>
      </c>
      <c r="L152" s="65">
        <v>42036</v>
      </c>
      <c r="M152" s="65">
        <v>42339</v>
      </c>
      <c r="N152" s="69" t="s">
        <v>21</v>
      </c>
      <c r="O152" s="69" t="s">
        <v>22</v>
      </c>
    </row>
    <row r="153" spans="1:15" ht="65.25" customHeight="1" x14ac:dyDescent="0.25">
      <c r="A153" s="52">
        <v>131</v>
      </c>
      <c r="B153" s="68" t="s">
        <v>23</v>
      </c>
      <c r="C153" s="68">
        <v>2897240</v>
      </c>
      <c r="D153" s="69" t="s">
        <v>1754</v>
      </c>
      <c r="E153" s="68" t="s">
        <v>479</v>
      </c>
      <c r="F153" s="69">
        <v>796</v>
      </c>
      <c r="G153" s="69" t="s">
        <v>19</v>
      </c>
      <c r="H153" s="67">
        <v>53425</v>
      </c>
      <c r="I153" s="69" t="s">
        <v>56</v>
      </c>
      <c r="J153" s="30">
        <v>1</v>
      </c>
      <c r="K153" s="21">
        <v>1500</v>
      </c>
      <c r="L153" s="65">
        <v>42036</v>
      </c>
      <c r="M153" s="65">
        <v>42339</v>
      </c>
      <c r="N153" s="69" t="s">
        <v>21</v>
      </c>
      <c r="O153" s="69" t="s">
        <v>22</v>
      </c>
    </row>
    <row r="154" spans="1:15" ht="65.25" customHeight="1" x14ac:dyDescent="0.25">
      <c r="A154" s="52">
        <v>132</v>
      </c>
      <c r="B154" s="68" t="s">
        <v>23</v>
      </c>
      <c r="C154" s="68">
        <v>2897240</v>
      </c>
      <c r="D154" s="69" t="s">
        <v>1754</v>
      </c>
      <c r="E154" s="68" t="s">
        <v>480</v>
      </c>
      <c r="F154" s="69">
        <v>796</v>
      </c>
      <c r="G154" s="69" t="s">
        <v>19</v>
      </c>
      <c r="H154" s="67">
        <v>53425</v>
      </c>
      <c r="I154" s="69" t="s">
        <v>56</v>
      </c>
      <c r="J154" s="30">
        <v>10</v>
      </c>
      <c r="K154" s="21">
        <v>14000</v>
      </c>
      <c r="L154" s="65">
        <v>42036</v>
      </c>
      <c r="M154" s="65">
        <v>42339</v>
      </c>
      <c r="N154" s="69" t="s">
        <v>21</v>
      </c>
      <c r="O154" s="69" t="s">
        <v>22</v>
      </c>
    </row>
    <row r="155" spans="1:15" ht="65.25" customHeight="1" x14ac:dyDescent="0.25">
      <c r="A155" s="52">
        <v>133</v>
      </c>
      <c r="B155" s="68" t="s">
        <v>23</v>
      </c>
      <c r="C155" s="68">
        <v>2897240</v>
      </c>
      <c r="D155" s="69" t="s">
        <v>1754</v>
      </c>
      <c r="E155" s="68" t="s">
        <v>481</v>
      </c>
      <c r="F155" s="69">
        <v>796</v>
      </c>
      <c r="G155" s="69" t="s">
        <v>19</v>
      </c>
      <c r="H155" s="67">
        <v>53425</v>
      </c>
      <c r="I155" s="69" t="s">
        <v>56</v>
      </c>
      <c r="J155" s="30">
        <v>5</v>
      </c>
      <c r="K155" s="21">
        <v>4000</v>
      </c>
      <c r="L155" s="65">
        <v>42036</v>
      </c>
      <c r="M155" s="65">
        <v>42339</v>
      </c>
      <c r="N155" s="69" t="s">
        <v>21</v>
      </c>
      <c r="O155" s="69" t="s">
        <v>22</v>
      </c>
    </row>
    <row r="156" spans="1:15" ht="65.25" customHeight="1" x14ac:dyDescent="0.25">
      <c r="A156" s="52">
        <v>134</v>
      </c>
      <c r="B156" s="68" t="s">
        <v>23</v>
      </c>
      <c r="C156" s="68">
        <v>2897240</v>
      </c>
      <c r="D156" s="69" t="s">
        <v>1754</v>
      </c>
      <c r="E156" s="68" t="s">
        <v>482</v>
      </c>
      <c r="F156" s="69">
        <v>796</v>
      </c>
      <c r="G156" s="69" t="s">
        <v>19</v>
      </c>
      <c r="H156" s="67">
        <v>53425</v>
      </c>
      <c r="I156" s="69" t="s">
        <v>56</v>
      </c>
      <c r="J156" s="30">
        <v>10</v>
      </c>
      <c r="K156" s="21">
        <v>5000</v>
      </c>
      <c r="L156" s="65">
        <v>42036</v>
      </c>
      <c r="M156" s="65">
        <v>42339</v>
      </c>
      <c r="N156" s="69" t="s">
        <v>21</v>
      </c>
      <c r="O156" s="69" t="s">
        <v>22</v>
      </c>
    </row>
    <row r="157" spans="1:15" ht="65.25" customHeight="1" x14ac:dyDescent="0.25">
      <c r="A157" s="52">
        <v>135</v>
      </c>
      <c r="B157" s="68" t="s">
        <v>23</v>
      </c>
      <c r="C157" s="68">
        <v>2897240</v>
      </c>
      <c r="D157" s="69" t="s">
        <v>1754</v>
      </c>
      <c r="E157" s="68" t="s">
        <v>483</v>
      </c>
      <c r="F157" s="69">
        <v>796</v>
      </c>
      <c r="G157" s="69" t="s">
        <v>19</v>
      </c>
      <c r="H157" s="67">
        <v>53425</v>
      </c>
      <c r="I157" s="69" t="s">
        <v>56</v>
      </c>
      <c r="J157" s="30">
        <v>5</v>
      </c>
      <c r="K157" s="21">
        <v>2000</v>
      </c>
      <c r="L157" s="65">
        <v>42036</v>
      </c>
      <c r="M157" s="65">
        <v>42339</v>
      </c>
      <c r="N157" s="69" t="s">
        <v>21</v>
      </c>
      <c r="O157" s="69" t="s">
        <v>22</v>
      </c>
    </row>
    <row r="158" spans="1:15" ht="65.25" customHeight="1" x14ac:dyDescent="0.25">
      <c r="A158" s="52">
        <v>136</v>
      </c>
      <c r="B158" s="68" t="s">
        <v>23</v>
      </c>
      <c r="C158" s="68">
        <v>2897240</v>
      </c>
      <c r="D158" s="69" t="s">
        <v>1754</v>
      </c>
      <c r="E158" s="68" t="s">
        <v>484</v>
      </c>
      <c r="F158" s="69">
        <v>796</v>
      </c>
      <c r="G158" s="69" t="s">
        <v>19</v>
      </c>
      <c r="H158" s="67">
        <v>53425</v>
      </c>
      <c r="I158" s="69" t="s">
        <v>56</v>
      </c>
      <c r="J158" s="30">
        <v>5</v>
      </c>
      <c r="K158" s="21">
        <v>1750</v>
      </c>
      <c r="L158" s="65">
        <v>42036</v>
      </c>
      <c r="M158" s="65">
        <v>42339</v>
      </c>
      <c r="N158" s="69" t="s">
        <v>21</v>
      </c>
      <c r="O158" s="69" t="s">
        <v>22</v>
      </c>
    </row>
    <row r="159" spans="1:15" ht="65.25" customHeight="1" x14ac:dyDescent="0.25">
      <c r="A159" s="52">
        <v>137</v>
      </c>
      <c r="B159" s="68" t="s">
        <v>23</v>
      </c>
      <c r="C159" s="68">
        <v>2897240</v>
      </c>
      <c r="D159" s="69" t="s">
        <v>1754</v>
      </c>
      <c r="E159" s="68" t="s">
        <v>485</v>
      </c>
      <c r="F159" s="69">
        <v>796</v>
      </c>
      <c r="G159" s="69" t="s">
        <v>19</v>
      </c>
      <c r="H159" s="67">
        <v>53425</v>
      </c>
      <c r="I159" s="69" t="s">
        <v>56</v>
      </c>
      <c r="J159" s="30">
        <v>5</v>
      </c>
      <c r="K159" s="21">
        <v>1500</v>
      </c>
      <c r="L159" s="65">
        <v>42036</v>
      </c>
      <c r="M159" s="65">
        <v>42339</v>
      </c>
      <c r="N159" s="69" t="s">
        <v>21</v>
      </c>
      <c r="O159" s="69" t="s">
        <v>22</v>
      </c>
    </row>
    <row r="160" spans="1:15" ht="65.25" customHeight="1" x14ac:dyDescent="0.25">
      <c r="A160" s="52">
        <v>138</v>
      </c>
      <c r="B160" s="68" t="s">
        <v>23</v>
      </c>
      <c r="C160" s="68">
        <v>2897240</v>
      </c>
      <c r="D160" s="69" t="s">
        <v>1754</v>
      </c>
      <c r="E160" s="68" t="s">
        <v>486</v>
      </c>
      <c r="F160" s="69">
        <v>796</v>
      </c>
      <c r="G160" s="69" t="s">
        <v>19</v>
      </c>
      <c r="H160" s="67">
        <v>53425</v>
      </c>
      <c r="I160" s="69" t="s">
        <v>56</v>
      </c>
      <c r="J160" s="30">
        <v>20</v>
      </c>
      <c r="K160" s="21">
        <v>9000</v>
      </c>
      <c r="L160" s="65">
        <v>42036</v>
      </c>
      <c r="M160" s="65">
        <v>42339</v>
      </c>
      <c r="N160" s="69" t="s">
        <v>21</v>
      </c>
      <c r="O160" s="69" t="s">
        <v>22</v>
      </c>
    </row>
    <row r="161" spans="1:15" ht="65.25" customHeight="1" x14ac:dyDescent="0.25">
      <c r="A161" s="52">
        <v>139</v>
      </c>
      <c r="B161" s="68" t="s">
        <v>23</v>
      </c>
      <c r="C161" s="68">
        <v>2897240</v>
      </c>
      <c r="D161" s="69" t="s">
        <v>1754</v>
      </c>
      <c r="E161" s="68" t="s">
        <v>487</v>
      </c>
      <c r="F161" s="69">
        <v>796</v>
      </c>
      <c r="G161" s="69" t="s">
        <v>19</v>
      </c>
      <c r="H161" s="67">
        <v>53425</v>
      </c>
      <c r="I161" s="69" t="s">
        <v>56</v>
      </c>
      <c r="J161" s="30">
        <v>20</v>
      </c>
      <c r="K161" s="21">
        <v>3400</v>
      </c>
      <c r="L161" s="65">
        <v>42036</v>
      </c>
      <c r="M161" s="65">
        <v>42339</v>
      </c>
      <c r="N161" s="69" t="s">
        <v>21</v>
      </c>
      <c r="O161" s="69" t="s">
        <v>22</v>
      </c>
    </row>
    <row r="162" spans="1:15" ht="65.25" customHeight="1" x14ac:dyDescent="0.25">
      <c r="A162" s="52">
        <v>140</v>
      </c>
      <c r="B162" s="68" t="s">
        <v>23</v>
      </c>
      <c r="C162" s="68">
        <v>2897240</v>
      </c>
      <c r="D162" s="69" t="s">
        <v>1754</v>
      </c>
      <c r="E162" s="68" t="s">
        <v>488</v>
      </c>
      <c r="F162" s="69">
        <v>796</v>
      </c>
      <c r="G162" s="69" t="s">
        <v>19</v>
      </c>
      <c r="H162" s="67">
        <v>53425</v>
      </c>
      <c r="I162" s="69" t="s">
        <v>56</v>
      </c>
      <c r="J162" s="30">
        <v>20</v>
      </c>
      <c r="K162" s="21">
        <v>3400</v>
      </c>
      <c r="L162" s="65">
        <v>42036</v>
      </c>
      <c r="M162" s="65">
        <v>42339</v>
      </c>
      <c r="N162" s="69" t="s">
        <v>21</v>
      </c>
      <c r="O162" s="69" t="s">
        <v>22</v>
      </c>
    </row>
    <row r="163" spans="1:15" ht="65.25" customHeight="1" x14ac:dyDescent="0.25">
      <c r="A163" s="52">
        <v>141</v>
      </c>
      <c r="B163" s="68" t="s">
        <v>23</v>
      </c>
      <c r="C163" s="68">
        <v>2897240</v>
      </c>
      <c r="D163" s="69" t="s">
        <v>1754</v>
      </c>
      <c r="E163" s="68" t="s">
        <v>489</v>
      </c>
      <c r="F163" s="69">
        <v>796</v>
      </c>
      <c r="G163" s="69" t="s">
        <v>19</v>
      </c>
      <c r="H163" s="67">
        <v>53425</v>
      </c>
      <c r="I163" s="69" t="s">
        <v>56</v>
      </c>
      <c r="J163" s="30">
        <v>20</v>
      </c>
      <c r="K163" s="21">
        <v>8000</v>
      </c>
      <c r="L163" s="65">
        <v>42036</v>
      </c>
      <c r="M163" s="65">
        <v>42339</v>
      </c>
      <c r="N163" s="69" t="s">
        <v>21</v>
      </c>
      <c r="O163" s="69" t="s">
        <v>22</v>
      </c>
    </row>
    <row r="164" spans="1:15" ht="65.25" customHeight="1" x14ac:dyDescent="0.25">
      <c r="A164" s="52">
        <v>142</v>
      </c>
      <c r="B164" s="68" t="s">
        <v>23</v>
      </c>
      <c r="C164" s="68">
        <v>2897240</v>
      </c>
      <c r="D164" s="69" t="s">
        <v>1754</v>
      </c>
      <c r="E164" s="68" t="s">
        <v>490</v>
      </c>
      <c r="F164" s="69">
        <v>796</v>
      </c>
      <c r="G164" s="69" t="s">
        <v>19</v>
      </c>
      <c r="H164" s="67">
        <v>53425</v>
      </c>
      <c r="I164" s="69" t="s">
        <v>56</v>
      </c>
      <c r="J164" s="30">
        <v>5</v>
      </c>
      <c r="K164" s="21">
        <v>4000</v>
      </c>
      <c r="L164" s="65">
        <v>42036</v>
      </c>
      <c r="M164" s="65">
        <v>42339</v>
      </c>
      <c r="N164" s="69" t="s">
        <v>21</v>
      </c>
      <c r="O164" s="69" t="s">
        <v>22</v>
      </c>
    </row>
    <row r="165" spans="1:15" ht="65.25" customHeight="1" x14ac:dyDescent="0.25">
      <c r="A165" s="52">
        <v>143</v>
      </c>
      <c r="B165" s="68" t="s">
        <v>23</v>
      </c>
      <c r="C165" s="68">
        <v>2897240</v>
      </c>
      <c r="D165" s="69" t="s">
        <v>1754</v>
      </c>
      <c r="E165" s="68" t="s">
        <v>491</v>
      </c>
      <c r="F165" s="69">
        <v>796</v>
      </c>
      <c r="G165" s="69" t="s">
        <v>19</v>
      </c>
      <c r="H165" s="67">
        <v>53425</v>
      </c>
      <c r="I165" s="69" t="s">
        <v>56</v>
      </c>
      <c r="J165" s="30">
        <v>1</v>
      </c>
      <c r="K165" s="21">
        <v>2000</v>
      </c>
      <c r="L165" s="65">
        <v>42036</v>
      </c>
      <c r="M165" s="65">
        <v>42339</v>
      </c>
      <c r="N165" s="69" t="s">
        <v>21</v>
      </c>
      <c r="O165" s="69" t="s">
        <v>22</v>
      </c>
    </row>
    <row r="166" spans="1:15" ht="65.25" customHeight="1" x14ac:dyDescent="0.25">
      <c r="A166" s="52">
        <v>144</v>
      </c>
      <c r="B166" s="68" t="s">
        <v>23</v>
      </c>
      <c r="C166" s="68">
        <v>2897240</v>
      </c>
      <c r="D166" s="69" t="s">
        <v>1754</v>
      </c>
      <c r="E166" s="68" t="s">
        <v>492</v>
      </c>
      <c r="F166" s="69">
        <v>796</v>
      </c>
      <c r="G166" s="69" t="s">
        <v>19</v>
      </c>
      <c r="H166" s="67">
        <v>53425</v>
      </c>
      <c r="I166" s="69" t="s">
        <v>56</v>
      </c>
      <c r="J166" s="30">
        <v>1</v>
      </c>
      <c r="K166" s="21">
        <v>2000</v>
      </c>
      <c r="L166" s="65">
        <v>42036</v>
      </c>
      <c r="M166" s="65">
        <v>42339</v>
      </c>
      <c r="N166" s="69" t="s">
        <v>21</v>
      </c>
      <c r="O166" s="69" t="s">
        <v>22</v>
      </c>
    </row>
    <row r="167" spans="1:15" ht="65.25" customHeight="1" x14ac:dyDescent="0.25">
      <c r="A167" s="52">
        <v>145</v>
      </c>
      <c r="B167" s="68" t="s">
        <v>23</v>
      </c>
      <c r="C167" s="68">
        <v>2897240</v>
      </c>
      <c r="D167" s="69" t="s">
        <v>1754</v>
      </c>
      <c r="E167" s="68" t="s">
        <v>493</v>
      </c>
      <c r="F167" s="69">
        <v>796</v>
      </c>
      <c r="G167" s="69" t="s">
        <v>19</v>
      </c>
      <c r="H167" s="67">
        <v>53425</v>
      </c>
      <c r="I167" s="69" t="s">
        <v>56</v>
      </c>
      <c r="J167" s="30">
        <v>3</v>
      </c>
      <c r="K167" s="21">
        <v>4500</v>
      </c>
      <c r="L167" s="65">
        <v>42036</v>
      </c>
      <c r="M167" s="65">
        <v>42339</v>
      </c>
      <c r="N167" s="69" t="s">
        <v>21</v>
      </c>
      <c r="O167" s="69" t="s">
        <v>22</v>
      </c>
    </row>
    <row r="168" spans="1:15" ht="65.25" customHeight="1" x14ac:dyDescent="0.25">
      <c r="A168" s="52">
        <v>146</v>
      </c>
      <c r="B168" s="68" t="s">
        <v>23</v>
      </c>
      <c r="C168" s="68">
        <v>2897240</v>
      </c>
      <c r="D168" s="69" t="s">
        <v>1754</v>
      </c>
      <c r="E168" s="68" t="s">
        <v>494</v>
      </c>
      <c r="F168" s="69">
        <v>796</v>
      </c>
      <c r="G168" s="69" t="s">
        <v>19</v>
      </c>
      <c r="H168" s="67">
        <v>53425</v>
      </c>
      <c r="I168" s="69" t="s">
        <v>56</v>
      </c>
      <c r="J168" s="30">
        <v>10</v>
      </c>
      <c r="K168" s="21">
        <v>10000</v>
      </c>
      <c r="L168" s="65">
        <v>42036</v>
      </c>
      <c r="M168" s="65">
        <v>42339</v>
      </c>
      <c r="N168" s="69" t="s">
        <v>21</v>
      </c>
      <c r="O168" s="69" t="s">
        <v>22</v>
      </c>
    </row>
    <row r="169" spans="1:15" ht="65.25" customHeight="1" x14ac:dyDescent="0.25">
      <c r="A169" s="52">
        <v>147</v>
      </c>
      <c r="B169" s="68" t="s">
        <v>23</v>
      </c>
      <c r="C169" s="68">
        <v>2897240</v>
      </c>
      <c r="D169" s="69" t="s">
        <v>1754</v>
      </c>
      <c r="E169" s="68" t="s">
        <v>495</v>
      </c>
      <c r="F169" s="69">
        <v>796</v>
      </c>
      <c r="G169" s="69" t="s">
        <v>19</v>
      </c>
      <c r="H169" s="67">
        <v>53425</v>
      </c>
      <c r="I169" s="69" t="s">
        <v>56</v>
      </c>
      <c r="J169" s="30">
        <v>10</v>
      </c>
      <c r="K169" s="21">
        <v>1000</v>
      </c>
      <c r="L169" s="65">
        <v>42036</v>
      </c>
      <c r="M169" s="65">
        <v>42339</v>
      </c>
      <c r="N169" s="69" t="s">
        <v>21</v>
      </c>
      <c r="O169" s="69" t="s">
        <v>22</v>
      </c>
    </row>
    <row r="170" spans="1:15" ht="65.25" customHeight="1" x14ac:dyDescent="0.25">
      <c r="A170" s="52">
        <v>148</v>
      </c>
      <c r="B170" s="68" t="s">
        <v>23</v>
      </c>
      <c r="C170" s="68">
        <v>2897240</v>
      </c>
      <c r="D170" s="69" t="s">
        <v>1754</v>
      </c>
      <c r="E170" s="68" t="s">
        <v>498</v>
      </c>
      <c r="F170" s="69">
        <v>796</v>
      </c>
      <c r="G170" s="69" t="s">
        <v>19</v>
      </c>
      <c r="H170" s="67">
        <v>53425</v>
      </c>
      <c r="I170" s="69" t="s">
        <v>56</v>
      </c>
      <c r="J170" s="30">
        <v>5</v>
      </c>
      <c r="K170" s="21">
        <v>12500</v>
      </c>
      <c r="L170" s="65">
        <v>42036</v>
      </c>
      <c r="M170" s="65">
        <v>42339</v>
      </c>
      <c r="N170" s="69" t="s">
        <v>21</v>
      </c>
      <c r="O170" s="69" t="s">
        <v>22</v>
      </c>
    </row>
    <row r="171" spans="1:15" ht="65.25" customHeight="1" x14ac:dyDescent="0.25">
      <c r="A171" s="52">
        <v>149</v>
      </c>
      <c r="B171" s="68" t="s">
        <v>23</v>
      </c>
      <c r="C171" s="68">
        <v>2897240</v>
      </c>
      <c r="D171" s="69" t="s">
        <v>1754</v>
      </c>
      <c r="E171" s="68" t="s">
        <v>499</v>
      </c>
      <c r="F171" s="69">
        <v>796</v>
      </c>
      <c r="G171" s="69" t="s">
        <v>19</v>
      </c>
      <c r="H171" s="67">
        <v>53425</v>
      </c>
      <c r="I171" s="69" t="s">
        <v>56</v>
      </c>
      <c r="J171" s="30">
        <v>5</v>
      </c>
      <c r="K171" s="21">
        <v>12500</v>
      </c>
      <c r="L171" s="65">
        <v>42036</v>
      </c>
      <c r="M171" s="65">
        <v>42339</v>
      </c>
      <c r="N171" s="69" t="s">
        <v>21</v>
      </c>
      <c r="O171" s="69" t="s">
        <v>22</v>
      </c>
    </row>
    <row r="172" spans="1:15" ht="65.25" customHeight="1" x14ac:dyDescent="0.25">
      <c r="A172" s="52">
        <v>150</v>
      </c>
      <c r="B172" s="68" t="s">
        <v>23</v>
      </c>
      <c r="C172" s="68">
        <v>2897240</v>
      </c>
      <c r="D172" s="69" t="s">
        <v>1754</v>
      </c>
      <c r="E172" s="23" t="s">
        <v>500</v>
      </c>
      <c r="F172" s="69">
        <v>796</v>
      </c>
      <c r="G172" s="69" t="s">
        <v>19</v>
      </c>
      <c r="H172" s="67">
        <v>53425</v>
      </c>
      <c r="I172" s="69" t="s">
        <v>56</v>
      </c>
      <c r="J172" s="29">
        <v>10</v>
      </c>
      <c r="K172" s="21">
        <v>350</v>
      </c>
      <c r="L172" s="65">
        <v>42036</v>
      </c>
      <c r="M172" s="65">
        <v>42339</v>
      </c>
      <c r="N172" s="69" t="s">
        <v>21</v>
      </c>
      <c r="O172" s="69" t="s">
        <v>22</v>
      </c>
    </row>
    <row r="173" spans="1:15" ht="65.25" customHeight="1" x14ac:dyDescent="0.25">
      <c r="A173" s="52">
        <v>151</v>
      </c>
      <c r="B173" s="68" t="s">
        <v>23</v>
      </c>
      <c r="C173" s="68">
        <v>2897240</v>
      </c>
      <c r="D173" s="69" t="s">
        <v>1754</v>
      </c>
      <c r="E173" s="68" t="s">
        <v>501</v>
      </c>
      <c r="F173" s="69">
        <v>796</v>
      </c>
      <c r="G173" s="69" t="s">
        <v>19</v>
      </c>
      <c r="H173" s="67">
        <v>53425</v>
      </c>
      <c r="I173" s="69" t="s">
        <v>56</v>
      </c>
      <c r="J173" s="30">
        <v>20</v>
      </c>
      <c r="K173" s="21">
        <v>48580</v>
      </c>
      <c r="L173" s="65">
        <v>42036</v>
      </c>
      <c r="M173" s="65">
        <v>42339</v>
      </c>
      <c r="N173" s="69" t="s">
        <v>21</v>
      </c>
      <c r="O173" s="69" t="s">
        <v>22</v>
      </c>
    </row>
    <row r="174" spans="1:15" ht="65.25" customHeight="1" x14ac:dyDescent="0.25">
      <c r="A174" s="52">
        <v>152</v>
      </c>
      <c r="B174" s="68" t="s">
        <v>23</v>
      </c>
      <c r="C174" s="68">
        <v>2897240</v>
      </c>
      <c r="D174" s="69" t="s">
        <v>1754</v>
      </c>
      <c r="E174" s="68" t="s">
        <v>502</v>
      </c>
      <c r="F174" s="69">
        <v>796</v>
      </c>
      <c r="G174" s="69" t="s">
        <v>19</v>
      </c>
      <c r="H174" s="67">
        <v>53425</v>
      </c>
      <c r="I174" s="69" t="s">
        <v>56</v>
      </c>
      <c r="J174" s="30">
        <v>10</v>
      </c>
      <c r="K174" s="21">
        <v>52000</v>
      </c>
      <c r="L174" s="65">
        <v>42036</v>
      </c>
      <c r="M174" s="65">
        <v>42339</v>
      </c>
      <c r="N174" s="69" t="s">
        <v>21</v>
      </c>
      <c r="O174" s="69" t="s">
        <v>22</v>
      </c>
    </row>
    <row r="175" spans="1:15" ht="65.25" customHeight="1" x14ac:dyDescent="0.25">
      <c r="A175" s="52">
        <v>153</v>
      </c>
      <c r="B175" s="68" t="s">
        <v>23</v>
      </c>
      <c r="C175" s="68">
        <v>2897240</v>
      </c>
      <c r="D175" s="69" t="s">
        <v>1754</v>
      </c>
      <c r="E175" s="68" t="s">
        <v>503</v>
      </c>
      <c r="F175" s="69">
        <v>796</v>
      </c>
      <c r="G175" s="69" t="s">
        <v>19</v>
      </c>
      <c r="H175" s="67">
        <v>53425</v>
      </c>
      <c r="I175" s="69" t="s">
        <v>56</v>
      </c>
      <c r="J175" s="30">
        <v>2</v>
      </c>
      <c r="K175" s="21">
        <v>5000</v>
      </c>
      <c r="L175" s="65">
        <v>42036</v>
      </c>
      <c r="M175" s="65">
        <v>42339</v>
      </c>
      <c r="N175" s="69" t="s">
        <v>21</v>
      </c>
      <c r="O175" s="69" t="s">
        <v>22</v>
      </c>
    </row>
    <row r="176" spans="1:15" ht="65.25" customHeight="1" x14ac:dyDescent="0.25">
      <c r="A176" s="52">
        <v>154</v>
      </c>
      <c r="B176" s="68" t="s">
        <v>23</v>
      </c>
      <c r="C176" s="68">
        <v>2897240</v>
      </c>
      <c r="D176" s="69" t="s">
        <v>1754</v>
      </c>
      <c r="E176" s="68" t="s">
        <v>504</v>
      </c>
      <c r="F176" s="69">
        <v>796</v>
      </c>
      <c r="G176" s="69" t="s">
        <v>19</v>
      </c>
      <c r="H176" s="67">
        <v>53425</v>
      </c>
      <c r="I176" s="69" t="s">
        <v>56</v>
      </c>
      <c r="J176" s="30">
        <v>10</v>
      </c>
      <c r="K176" s="21">
        <v>21000</v>
      </c>
      <c r="L176" s="65">
        <v>42036</v>
      </c>
      <c r="M176" s="65">
        <v>42339</v>
      </c>
      <c r="N176" s="69" t="s">
        <v>21</v>
      </c>
      <c r="O176" s="69" t="s">
        <v>22</v>
      </c>
    </row>
    <row r="177" spans="1:15" ht="65.25" customHeight="1" x14ac:dyDescent="0.25">
      <c r="A177" s="52">
        <v>155</v>
      </c>
      <c r="B177" s="68" t="s">
        <v>23</v>
      </c>
      <c r="C177" s="68">
        <v>2897240</v>
      </c>
      <c r="D177" s="69" t="s">
        <v>1754</v>
      </c>
      <c r="E177" s="68" t="s">
        <v>505</v>
      </c>
      <c r="F177" s="69">
        <v>796</v>
      </c>
      <c r="G177" s="69" t="s">
        <v>19</v>
      </c>
      <c r="H177" s="67">
        <v>53425</v>
      </c>
      <c r="I177" s="69" t="s">
        <v>56</v>
      </c>
      <c r="J177" s="30">
        <v>10</v>
      </c>
      <c r="K177" s="21">
        <v>23000</v>
      </c>
      <c r="L177" s="65">
        <v>42036</v>
      </c>
      <c r="M177" s="65">
        <v>42339</v>
      </c>
      <c r="N177" s="69" t="s">
        <v>21</v>
      </c>
      <c r="O177" s="69" t="s">
        <v>22</v>
      </c>
    </row>
    <row r="178" spans="1:15" ht="65.25" customHeight="1" x14ac:dyDescent="0.25">
      <c r="A178" s="52">
        <v>156</v>
      </c>
      <c r="B178" s="68" t="s">
        <v>23</v>
      </c>
      <c r="C178" s="68">
        <v>2897240</v>
      </c>
      <c r="D178" s="69" t="s">
        <v>1754</v>
      </c>
      <c r="E178" s="68" t="s">
        <v>506</v>
      </c>
      <c r="F178" s="69">
        <v>796</v>
      </c>
      <c r="G178" s="69" t="s">
        <v>19</v>
      </c>
      <c r="H178" s="67">
        <v>53425</v>
      </c>
      <c r="I178" s="69" t="s">
        <v>56</v>
      </c>
      <c r="J178" s="30">
        <v>1</v>
      </c>
      <c r="K178" s="21">
        <v>1500</v>
      </c>
      <c r="L178" s="65">
        <v>42036</v>
      </c>
      <c r="M178" s="65">
        <v>42339</v>
      </c>
      <c r="N178" s="69" t="s">
        <v>21</v>
      </c>
      <c r="O178" s="69" t="s">
        <v>22</v>
      </c>
    </row>
    <row r="179" spans="1:15" ht="65.25" customHeight="1" x14ac:dyDescent="0.25">
      <c r="A179" s="52">
        <v>157</v>
      </c>
      <c r="B179" s="68" t="s">
        <v>23</v>
      </c>
      <c r="C179" s="68">
        <v>2897240</v>
      </c>
      <c r="D179" s="69" t="s">
        <v>1754</v>
      </c>
      <c r="E179" s="68" t="s">
        <v>507</v>
      </c>
      <c r="F179" s="69">
        <v>796</v>
      </c>
      <c r="G179" s="69" t="s">
        <v>19</v>
      </c>
      <c r="H179" s="67">
        <v>53425</v>
      </c>
      <c r="I179" s="69" t="s">
        <v>56</v>
      </c>
      <c r="J179" s="30">
        <v>5</v>
      </c>
      <c r="K179" s="21">
        <v>500</v>
      </c>
      <c r="L179" s="65">
        <v>42036</v>
      </c>
      <c r="M179" s="65">
        <v>42339</v>
      </c>
      <c r="N179" s="69" t="s">
        <v>21</v>
      </c>
      <c r="O179" s="69" t="s">
        <v>22</v>
      </c>
    </row>
    <row r="180" spans="1:15" ht="65.25" customHeight="1" x14ac:dyDescent="0.25">
      <c r="A180" s="52">
        <v>158</v>
      </c>
      <c r="B180" s="68" t="s">
        <v>23</v>
      </c>
      <c r="C180" s="68">
        <v>2897240</v>
      </c>
      <c r="D180" s="69" t="s">
        <v>1754</v>
      </c>
      <c r="E180" s="68" t="s">
        <v>508</v>
      </c>
      <c r="F180" s="69">
        <v>796</v>
      </c>
      <c r="G180" s="69" t="s">
        <v>19</v>
      </c>
      <c r="H180" s="67">
        <v>53425</v>
      </c>
      <c r="I180" s="69" t="s">
        <v>56</v>
      </c>
      <c r="J180" s="30">
        <v>5</v>
      </c>
      <c r="K180" s="21">
        <v>1800</v>
      </c>
      <c r="L180" s="65">
        <v>42036</v>
      </c>
      <c r="M180" s="65">
        <v>42339</v>
      </c>
      <c r="N180" s="69" t="s">
        <v>21</v>
      </c>
      <c r="O180" s="69" t="s">
        <v>22</v>
      </c>
    </row>
    <row r="181" spans="1:15" ht="65.25" customHeight="1" x14ac:dyDescent="0.25">
      <c r="A181" s="52">
        <v>159</v>
      </c>
      <c r="B181" s="68" t="s">
        <v>23</v>
      </c>
      <c r="C181" s="68">
        <v>2897240</v>
      </c>
      <c r="D181" s="69" t="s">
        <v>1754</v>
      </c>
      <c r="E181" s="68" t="s">
        <v>509</v>
      </c>
      <c r="F181" s="69">
        <v>796</v>
      </c>
      <c r="G181" s="69" t="s">
        <v>19</v>
      </c>
      <c r="H181" s="67">
        <v>53425</v>
      </c>
      <c r="I181" s="69" t="s">
        <v>56</v>
      </c>
      <c r="J181" s="30">
        <v>10</v>
      </c>
      <c r="K181" s="21">
        <v>22500</v>
      </c>
      <c r="L181" s="65">
        <v>42036</v>
      </c>
      <c r="M181" s="65">
        <v>42339</v>
      </c>
      <c r="N181" s="69" t="s">
        <v>21</v>
      </c>
      <c r="O181" s="69" t="s">
        <v>22</v>
      </c>
    </row>
    <row r="182" spans="1:15" ht="65.25" customHeight="1" x14ac:dyDescent="0.25">
      <c r="A182" s="52">
        <v>160</v>
      </c>
      <c r="B182" s="68" t="s">
        <v>23</v>
      </c>
      <c r="C182" s="68">
        <v>2897240</v>
      </c>
      <c r="D182" s="69" t="s">
        <v>1754</v>
      </c>
      <c r="E182" s="68" t="s">
        <v>510</v>
      </c>
      <c r="F182" s="69">
        <v>796</v>
      </c>
      <c r="G182" s="69" t="s">
        <v>19</v>
      </c>
      <c r="H182" s="67">
        <v>53425</v>
      </c>
      <c r="I182" s="69" t="s">
        <v>56</v>
      </c>
      <c r="J182" s="30">
        <v>1</v>
      </c>
      <c r="K182" s="21">
        <v>2500</v>
      </c>
      <c r="L182" s="65">
        <v>42036</v>
      </c>
      <c r="M182" s="65">
        <v>42339</v>
      </c>
      <c r="N182" s="69" t="s">
        <v>21</v>
      </c>
      <c r="O182" s="69" t="s">
        <v>22</v>
      </c>
    </row>
    <row r="183" spans="1:15" ht="65.25" customHeight="1" x14ac:dyDescent="0.25">
      <c r="A183" s="52">
        <v>161</v>
      </c>
      <c r="B183" s="68" t="s">
        <v>23</v>
      </c>
      <c r="C183" s="68">
        <v>2897240</v>
      </c>
      <c r="D183" s="69" t="s">
        <v>1754</v>
      </c>
      <c r="E183" s="68" t="s">
        <v>511</v>
      </c>
      <c r="F183" s="69">
        <v>796</v>
      </c>
      <c r="G183" s="69" t="s">
        <v>19</v>
      </c>
      <c r="H183" s="67">
        <v>53425</v>
      </c>
      <c r="I183" s="69" t="s">
        <v>56</v>
      </c>
      <c r="J183" s="30">
        <v>1</v>
      </c>
      <c r="K183" s="21">
        <v>2500</v>
      </c>
      <c r="L183" s="65">
        <v>42036</v>
      </c>
      <c r="M183" s="65">
        <v>42339</v>
      </c>
      <c r="N183" s="69" t="s">
        <v>21</v>
      </c>
      <c r="O183" s="69" t="s">
        <v>22</v>
      </c>
    </row>
    <row r="184" spans="1:15" ht="65.25" customHeight="1" x14ac:dyDescent="0.25">
      <c r="A184" s="52">
        <v>162</v>
      </c>
      <c r="B184" s="68" t="s">
        <v>23</v>
      </c>
      <c r="C184" s="68">
        <v>2897240</v>
      </c>
      <c r="D184" s="69" t="s">
        <v>1754</v>
      </c>
      <c r="E184" s="68" t="s">
        <v>512</v>
      </c>
      <c r="F184" s="69">
        <v>796</v>
      </c>
      <c r="G184" s="69" t="s">
        <v>19</v>
      </c>
      <c r="H184" s="67">
        <v>53425</v>
      </c>
      <c r="I184" s="69" t="s">
        <v>56</v>
      </c>
      <c r="J184" s="30">
        <v>15</v>
      </c>
      <c r="K184" s="21">
        <v>13500</v>
      </c>
      <c r="L184" s="65">
        <v>42036</v>
      </c>
      <c r="M184" s="65">
        <v>42339</v>
      </c>
      <c r="N184" s="69" t="s">
        <v>21</v>
      </c>
      <c r="O184" s="69" t="s">
        <v>22</v>
      </c>
    </row>
    <row r="185" spans="1:15" ht="65.25" customHeight="1" x14ac:dyDescent="0.25">
      <c r="A185" s="52">
        <v>163</v>
      </c>
      <c r="B185" s="68" t="s">
        <v>23</v>
      </c>
      <c r="C185" s="68">
        <v>2897240</v>
      </c>
      <c r="D185" s="69" t="s">
        <v>1754</v>
      </c>
      <c r="E185" s="68" t="s">
        <v>513</v>
      </c>
      <c r="F185" s="69">
        <v>796</v>
      </c>
      <c r="G185" s="69" t="s">
        <v>19</v>
      </c>
      <c r="H185" s="67">
        <v>53425</v>
      </c>
      <c r="I185" s="69" t="s">
        <v>56</v>
      </c>
      <c r="J185" s="30">
        <v>20</v>
      </c>
      <c r="K185" s="21">
        <v>48580</v>
      </c>
      <c r="L185" s="65">
        <v>42036</v>
      </c>
      <c r="M185" s="65">
        <v>42339</v>
      </c>
      <c r="N185" s="69" t="s">
        <v>21</v>
      </c>
      <c r="O185" s="69" t="s">
        <v>22</v>
      </c>
    </row>
    <row r="186" spans="1:15" ht="65.25" customHeight="1" x14ac:dyDescent="0.25">
      <c r="A186" s="52">
        <v>164</v>
      </c>
      <c r="B186" s="69" t="s">
        <v>119</v>
      </c>
      <c r="C186" s="6">
        <v>8511000</v>
      </c>
      <c r="D186" s="69" t="s">
        <v>780</v>
      </c>
      <c r="E186" s="69" t="s">
        <v>76</v>
      </c>
      <c r="F186" s="6">
        <v>876</v>
      </c>
      <c r="G186" s="69" t="s">
        <v>60</v>
      </c>
      <c r="H186" s="67">
        <v>53401</v>
      </c>
      <c r="I186" s="69" t="s">
        <v>20</v>
      </c>
      <c r="J186" s="4">
        <v>1</v>
      </c>
      <c r="K186" s="64">
        <v>23600</v>
      </c>
      <c r="L186" s="65">
        <v>42125</v>
      </c>
      <c r="M186" s="65">
        <v>42156</v>
      </c>
      <c r="N186" s="69" t="s">
        <v>21</v>
      </c>
      <c r="O186" s="69" t="s">
        <v>22</v>
      </c>
    </row>
    <row r="187" spans="1:15" ht="65.25" customHeight="1" x14ac:dyDescent="0.25">
      <c r="A187" s="52">
        <v>165</v>
      </c>
      <c r="B187" s="8" t="s">
        <v>23</v>
      </c>
      <c r="C187" s="8">
        <v>3120100</v>
      </c>
      <c r="D187" s="68" t="s">
        <v>445</v>
      </c>
      <c r="E187" s="68" t="s">
        <v>446</v>
      </c>
      <c r="F187" s="69">
        <v>796</v>
      </c>
      <c r="G187" s="69" t="s">
        <v>19</v>
      </c>
      <c r="H187" s="67">
        <v>53000000000</v>
      </c>
      <c r="I187" s="69" t="s">
        <v>1568</v>
      </c>
      <c r="J187" s="45">
        <v>58</v>
      </c>
      <c r="K187" s="64">
        <v>5751.97</v>
      </c>
      <c r="L187" s="65">
        <v>42217</v>
      </c>
      <c r="M187" s="65">
        <v>42278</v>
      </c>
      <c r="N187" s="69" t="s">
        <v>21</v>
      </c>
      <c r="O187" s="68" t="s">
        <v>22</v>
      </c>
    </row>
    <row r="188" spans="1:15" ht="65.25" customHeight="1" x14ac:dyDescent="0.25">
      <c r="A188" s="52">
        <v>166</v>
      </c>
      <c r="B188" s="68" t="s">
        <v>23</v>
      </c>
      <c r="C188" s="68">
        <v>3212110</v>
      </c>
      <c r="D188" s="69" t="s">
        <v>400</v>
      </c>
      <c r="E188" s="69" t="s">
        <v>401</v>
      </c>
      <c r="F188" s="69">
        <v>796</v>
      </c>
      <c r="G188" s="69" t="s">
        <v>19</v>
      </c>
      <c r="H188" s="67">
        <v>53000000000</v>
      </c>
      <c r="I188" s="69" t="s">
        <v>1568</v>
      </c>
      <c r="J188" s="64">
        <v>3260</v>
      </c>
      <c r="K188" s="64">
        <v>372400.76</v>
      </c>
      <c r="L188" s="65">
        <v>42217</v>
      </c>
      <c r="M188" s="65">
        <v>42278</v>
      </c>
      <c r="N188" s="69" t="s">
        <v>21</v>
      </c>
      <c r="O188" s="69" t="s">
        <v>22</v>
      </c>
    </row>
    <row r="189" spans="1:15" ht="65.25" customHeight="1" x14ac:dyDescent="0.25">
      <c r="A189" s="52">
        <v>167</v>
      </c>
      <c r="B189" s="68" t="s">
        <v>23</v>
      </c>
      <c r="C189" s="68">
        <v>3100000</v>
      </c>
      <c r="D189" s="69" t="s">
        <v>402</v>
      </c>
      <c r="E189" s="3" t="s">
        <v>403</v>
      </c>
      <c r="F189" s="69">
        <v>796</v>
      </c>
      <c r="G189" s="69" t="s">
        <v>19</v>
      </c>
      <c r="H189" s="67">
        <v>53415</v>
      </c>
      <c r="I189" s="69" t="s">
        <v>201</v>
      </c>
      <c r="J189" s="4">
        <v>5</v>
      </c>
      <c r="K189" s="4">
        <v>25500</v>
      </c>
      <c r="L189" s="65">
        <v>42095</v>
      </c>
      <c r="M189" s="65">
        <v>42186</v>
      </c>
      <c r="N189" s="69" t="s">
        <v>21</v>
      </c>
      <c r="O189" s="69" t="s">
        <v>22</v>
      </c>
    </row>
    <row r="190" spans="1:15" ht="65.25" customHeight="1" x14ac:dyDescent="0.25">
      <c r="A190" s="52">
        <v>168</v>
      </c>
      <c r="B190" s="69" t="s">
        <v>23</v>
      </c>
      <c r="C190" s="69">
        <v>3020543</v>
      </c>
      <c r="D190" s="69" t="s">
        <v>514</v>
      </c>
      <c r="E190" s="69" t="s">
        <v>515</v>
      </c>
      <c r="F190" s="69">
        <v>796</v>
      </c>
      <c r="G190" s="69" t="s">
        <v>19</v>
      </c>
      <c r="H190" s="67">
        <v>53425</v>
      </c>
      <c r="I190" s="69" t="s">
        <v>56</v>
      </c>
      <c r="J190" s="29">
        <v>1</v>
      </c>
      <c r="K190" s="9">
        <v>500</v>
      </c>
      <c r="L190" s="65">
        <v>42036</v>
      </c>
      <c r="M190" s="65">
        <v>42095</v>
      </c>
      <c r="N190" s="69" t="s">
        <v>21</v>
      </c>
      <c r="O190" s="69" t="s">
        <v>22</v>
      </c>
    </row>
    <row r="191" spans="1:15" ht="65.25" customHeight="1" x14ac:dyDescent="0.25">
      <c r="A191" s="52">
        <v>169</v>
      </c>
      <c r="B191" s="68" t="s">
        <v>23</v>
      </c>
      <c r="C191" s="68">
        <v>3100000</v>
      </c>
      <c r="D191" s="69" t="s">
        <v>451</v>
      </c>
      <c r="E191" s="69" t="s">
        <v>452</v>
      </c>
      <c r="F191" s="69">
        <v>796</v>
      </c>
      <c r="G191" s="69" t="s">
        <v>19</v>
      </c>
      <c r="H191" s="67">
        <v>53425</v>
      </c>
      <c r="I191" s="69" t="s">
        <v>56</v>
      </c>
      <c r="J191" s="29">
        <f>'[1]Приложение №1'!$P$89</f>
        <v>10</v>
      </c>
      <c r="K191" s="9">
        <v>700</v>
      </c>
      <c r="L191" s="65">
        <v>42036</v>
      </c>
      <c r="M191" s="65">
        <v>42095</v>
      </c>
      <c r="N191" s="69" t="s">
        <v>21</v>
      </c>
      <c r="O191" s="69" t="s">
        <v>22</v>
      </c>
    </row>
    <row r="192" spans="1:15" ht="65.25" customHeight="1" x14ac:dyDescent="0.25">
      <c r="A192" s="52">
        <v>170</v>
      </c>
      <c r="B192" s="69" t="s">
        <v>23</v>
      </c>
      <c r="C192" s="69">
        <v>2944120</v>
      </c>
      <c r="D192" s="68" t="s">
        <v>1269</v>
      </c>
      <c r="E192" s="68" t="s">
        <v>1348</v>
      </c>
      <c r="F192" s="69">
        <v>796</v>
      </c>
      <c r="G192" s="69" t="s">
        <v>19</v>
      </c>
      <c r="H192" s="10">
        <v>53423</v>
      </c>
      <c r="I192" s="69" t="s">
        <v>106</v>
      </c>
      <c r="J192" s="45">
        <v>3</v>
      </c>
      <c r="K192" s="64">
        <v>10620</v>
      </c>
      <c r="L192" s="65">
        <v>42036</v>
      </c>
      <c r="M192" s="65">
        <v>42064</v>
      </c>
      <c r="N192" s="69" t="s">
        <v>21</v>
      </c>
      <c r="O192" s="68" t="s">
        <v>22</v>
      </c>
    </row>
    <row r="193" spans="1:15" ht="65.25" customHeight="1" x14ac:dyDescent="0.25">
      <c r="A193" s="52">
        <v>171</v>
      </c>
      <c r="B193" s="69" t="s">
        <v>23</v>
      </c>
      <c r="C193" s="69">
        <v>2944120</v>
      </c>
      <c r="D193" s="68" t="s">
        <v>1269</v>
      </c>
      <c r="E193" s="68" t="s">
        <v>1349</v>
      </c>
      <c r="F193" s="69">
        <v>796</v>
      </c>
      <c r="G193" s="69" t="s">
        <v>19</v>
      </c>
      <c r="H193" s="10">
        <v>53423</v>
      </c>
      <c r="I193" s="69" t="s">
        <v>106</v>
      </c>
      <c r="J193" s="45">
        <v>3</v>
      </c>
      <c r="K193" s="64">
        <v>10620</v>
      </c>
      <c r="L193" s="65">
        <v>42036</v>
      </c>
      <c r="M193" s="65">
        <v>42064</v>
      </c>
      <c r="N193" s="69" t="s">
        <v>21</v>
      </c>
      <c r="O193" s="68" t="s">
        <v>22</v>
      </c>
    </row>
    <row r="194" spans="1:15" ht="65.25" customHeight="1" x14ac:dyDescent="0.25">
      <c r="A194" s="52">
        <v>172</v>
      </c>
      <c r="B194" s="69" t="s">
        <v>23</v>
      </c>
      <c r="C194" s="69">
        <v>2944120</v>
      </c>
      <c r="D194" s="68" t="s">
        <v>1269</v>
      </c>
      <c r="E194" s="68" t="s">
        <v>1370</v>
      </c>
      <c r="F194" s="69">
        <v>796</v>
      </c>
      <c r="G194" s="69" t="s">
        <v>19</v>
      </c>
      <c r="H194" s="10">
        <v>53423</v>
      </c>
      <c r="I194" s="69" t="s">
        <v>106</v>
      </c>
      <c r="J194" s="45">
        <v>3</v>
      </c>
      <c r="K194" s="64">
        <v>10620</v>
      </c>
      <c r="L194" s="65">
        <v>42036</v>
      </c>
      <c r="M194" s="65">
        <v>42064</v>
      </c>
      <c r="N194" s="69" t="s">
        <v>21</v>
      </c>
      <c r="O194" s="68" t="s">
        <v>22</v>
      </c>
    </row>
    <row r="195" spans="1:15" ht="65.25" customHeight="1" x14ac:dyDescent="0.25">
      <c r="A195" s="52">
        <v>173</v>
      </c>
      <c r="B195" s="69" t="s">
        <v>23</v>
      </c>
      <c r="C195" s="69">
        <v>2944120</v>
      </c>
      <c r="D195" s="68" t="s">
        <v>1269</v>
      </c>
      <c r="E195" s="68" t="s">
        <v>1375</v>
      </c>
      <c r="F195" s="69">
        <v>796</v>
      </c>
      <c r="G195" s="69" t="s">
        <v>19</v>
      </c>
      <c r="H195" s="10">
        <v>53423</v>
      </c>
      <c r="I195" s="69" t="s">
        <v>106</v>
      </c>
      <c r="J195" s="45">
        <v>3</v>
      </c>
      <c r="K195" s="64">
        <v>10620</v>
      </c>
      <c r="L195" s="65">
        <v>42036</v>
      </c>
      <c r="M195" s="65">
        <v>42064</v>
      </c>
      <c r="N195" s="69" t="s">
        <v>21</v>
      </c>
      <c r="O195" s="68" t="s">
        <v>22</v>
      </c>
    </row>
    <row r="196" spans="1:15" ht="65.25" customHeight="1" x14ac:dyDescent="0.25">
      <c r="A196" s="52">
        <v>174</v>
      </c>
      <c r="B196" s="68" t="s">
        <v>23</v>
      </c>
      <c r="C196" s="68">
        <v>2897030</v>
      </c>
      <c r="D196" s="69" t="s">
        <v>353</v>
      </c>
      <c r="E196" s="69" t="s">
        <v>354</v>
      </c>
      <c r="F196" s="69">
        <v>796</v>
      </c>
      <c r="G196" s="69" t="s">
        <v>19</v>
      </c>
      <c r="H196" s="68">
        <v>53408</v>
      </c>
      <c r="I196" s="69" t="s">
        <v>29</v>
      </c>
      <c r="J196" s="64">
        <v>1</v>
      </c>
      <c r="K196" s="64">
        <v>9500</v>
      </c>
      <c r="L196" s="65">
        <v>42036</v>
      </c>
      <c r="M196" s="65">
        <v>42339</v>
      </c>
      <c r="N196" s="69" t="s">
        <v>21</v>
      </c>
      <c r="O196" s="69" t="s">
        <v>22</v>
      </c>
    </row>
    <row r="197" spans="1:15" ht="65.25" customHeight="1" x14ac:dyDescent="0.25">
      <c r="A197" s="52">
        <v>175</v>
      </c>
      <c r="B197" s="68" t="s">
        <v>23</v>
      </c>
      <c r="C197" s="68">
        <v>2912384</v>
      </c>
      <c r="D197" s="69" t="s">
        <v>1762</v>
      </c>
      <c r="E197" s="68" t="s">
        <v>1763</v>
      </c>
      <c r="F197" s="69">
        <v>796</v>
      </c>
      <c r="G197" s="69" t="s">
        <v>19</v>
      </c>
      <c r="H197" s="67">
        <v>53401</v>
      </c>
      <c r="I197" s="69" t="s">
        <v>20</v>
      </c>
      <c r="J197" s="64">
        <v>29</v>
      </c>
      <c r="K197" s="64">
        <v>740874.8</v>
      </c>
      <c r="L197" s="65">
        <v>42036</v>
      </c>
      <c r="M197" s="65">
        <v>42125</v>
      </c>
      <c r="N197" s="69" t="s">
        <v>21</v>
      </c>
      <c r="O197" s="69" t="s">
        <v>22</v>
      </c>
    </row>
    <row r="198" spans="1:15" ht="65.25" customHeight="1" x14ac:dyDescent="0.25">
      <c r="A198" s="52">
        <v>176</v>
      </c>
      <c r="B198" s="68" t="s">
        <v>23</v>
      </c>
      <c r="C198" s="68">
        <v>2912384</v>
      </c>
      <c r="D198" s="69" t="s">
        <v>1762</v>
      </c>
      <c r="E198" s="68" t="s">
        <v>1764</v>
      </c>
      <c r="F198" s="69">
        <v>796</v>
      </c>
      <c r="G198" s="69" t="s">
        <v>19</v>
      </c>
      <c r="H198" s="67">
        <v>53401</v>
      </c>
      <c r="I198" s="69" t="s">
        <v>20</v>
      </c>
      <c r="J198" s="64">
        <v>5</v>
      </c>
      <c r="K198" s="64">
        <v>35468</v>
      </c>
      <c r="L198" s="65">
        <v>42217</v>
      </c>
      <c r="M198" s="65">
        <v>42339</v>
      </c>
      <c r="N198" s="69" t="s">
        <v>21</v>
      </c>
      <c r="O198" s="69" t="s">
        <v>22</v>
      </c>
    </row>
    <row r="199" spans="1:15" ht="65.25" customHeight="1" x14ac:dyDescent="0.25">
      <c r="A199" s="52">
        <v>177</v>
      </c>
      <c r="B199" s="68" t="s">
        <v>23</v>
      </c>
      <c r="C199" s="68">
        <v>2912384</v>
      </c>
      <c r="D199" s="69" t="s">
        <v>1762</v>
      </c>
      <c r="E199" s="68" t="s">
        <v>1763</v>
      </c>
      <c r="F199" s="69">
        <v>796</v>
      </c>
      <c r="G199" s="69" t="s">
        <v>19</v>
      </c>
      <c r="H199" s="67">
        <v>53401</v>
      </c>
      <c r="I199" s="69" t="s">
        <v>20</v>
      </c>
      <c r="J199" s="64">
        <v>63</v>
      </c>
      <c r="K199" s="64">
        <v>1727059.8</v>
      </c>
      <c r="L199" s="65">
        <v>42036</v>
      </c>
      <c r="M199" s="65">
        <v>42125</v>
      </c>
      <c r="N199" s="69" t="s">
        <v>21</v>
      </c>
      <c r="O199" s="69" t="s">
        <v>22</v>
      </c>
    </row>
    <row r="200" spans="1:15" ht="65.25" customHeight="1" x14ac:dyDescent="0.25">
      <c r="A200" s="52">
        <v>178</v>
      </c>
      <c r="B200" s="68" t="s">
        <v>23</v>
      </c>
      <c r="C200" s="68">
        <v>2912384</v>
      </c>
      <c r="D200" s="69" t="s">
        <v>2007</v>
      </c>
      <c r="E200" s="68" t="s">
        <v>2008</v>
      </c>
      <c r="F200" s="69">
        <v>796</v>
      </c>
      <c r="G200" s="69" t="s">
        <v>19</v>
      </c>
      <c r="H200" s="67">
        <v>53401</v>
      </c>
      <c r="I200" s="69" t="s">
        <v>20</v>
      </c>
      <c r="J200" s="64">
        <v>3</v>
      </c>
      <c r="K200" s="64">
        <v>98860.24</v>
      </c>
      <c r="L200" s="65">
        <v>42095</v>
      </c>
      <c r="M200" s="65">
        <v>42156</v>
      </c>
      <c r="N200" s="69" t="s">
        <v>21</v>
      </c>
      <c r="O200" s="69" t="s">
        <v>22</v>
      </c>
    </row>
    <row r="201" spans="1:15" ht="65.25" customHeight="1" x14ac:dyDescent="0.25">
      <c r="A201" s="52">
        <v>179</v>
      </c>
      <c r="B201" s="68" t="s">
        <v>23</v>
      </c>
      <c r="C201" s="68">
        <v>2912384</v>
      </c>
      <c r="D201" s="69" t="s">
        <v>1762</v>
      </c>
      <c r="E201" s="68" t="s">
        <v>1763</v>
      </c>
      <c r="F201" s="69">
        <v>796</v>
      </c>
      <c r="G201" s="69" t="s">
        <v>19</v>
      </c>
      <c r="H201" s="67">
        <v>53401</v>
      </c>
      <c r="I201" s="69" t="s">
        <v>20</v>
      </c>
      <c r="J201" s="64">
        <v>17</v>
      </c>
      <c r="K201" s="64">
        <v>457415.2</v>
      </c>
      <c r="L201" s="65">
        <v>42036</v>
      </c>
      <c r="M201" s="65">
        <v>42125</v>
      </c>
      <c r="N201" s="69" t="s">
        <v>21</v>
      </c>
      <c r="O201" s="69" t="s">
        <v>22</v>
      </c>
    </row>
    <row r="202" spans="1:15" ht="65.25" customHeight="1" x14ac:dyDescent="0.25">
      <c r="A202" s="52">
        <v>180</v>
      </c>
      <c r="B202" s="68" t="s">
        <v>1528</v>
      </c>
      <c r="C202" s="68">
        <v>3410420</v>
      </c>
      <c r="D202" s="68" t="s">
        <v>716</v>
      </c>
      <c r="E202" s="68" t="s">
        <v>719</v>
      </c>
      <c r="F202" s="69">
        <v>796</v>
      </c>
      <c r="G202" s="69" t="s">
        <v>19</v>
      </c>
      <c r="H202" s="67">
        <v>5300000000</v>
      </c>
      <c r="I202" s="69" t="s">
        <v>1572</v>
      </c>
      <c r="J202" s="45">
        <v>1</v>
      </c>
      <c r="K202" s="64">
        <v>3487833.32</v>
      </c>
      <c r="L202" s="65">
        <v>42095</v>
      </c>
      <c r="M202" s="65">
        <v>42186</v>
      </c>
      <c r="N202" s="69" t="s">
        <v>54</v>
      </c>
      <c r="O202" s="68" t="s">
        <v>51</v>
      </c>
    </row>
    <row r="203" spans="1:15" ht="65.25" customHeight="1" x14ac:dyDescent="0.25">
      <c r="A203" s="52">
        <v>181</v>
      </c>
      <c r="B203" s="68" t="s">
        <v>23</v>
      </c>
      <c r="C203" s="68">
        <v>2912384</v>
      </c>
      <c r="D203" s="69" t="s">
        <v>1606</v>
      </c>
      <c r="E203" s="69" t="s">
        <v>1607</v>
      </c>
      <c r="F203" s="69">
        <v>796</v>
      </c>
      <c r="G203" s="69" t="s">
        <v>19</v>
      </c>
      <c r="H203" s="67">
        <v>53401</v>
      </c>
      <c r="I203" s="69" t="s">
        <v>20</v>
      </c>
      <c r="J203" s="64">
        <v>11</v>
      </c>
      <c r="K203" s="49">
        <v>295630</v>
      </c>
      <c r="L203" s="65">
        <v>42217</v>
      </c>
      <c r="M203" s="65">
        <v>42339</v>
      </c>
      <c r="N203" s="69" t="s">
        <v>21</v>
      </c>
      <c r="O203" s="69" t="s">
        <v>22</v>
      </c>
    </row>
    <row r="204" spans="1:15" ht="65.25" customHeight="1" x14ac:dyDescent="0.25">
      <c r="A204" s="52">
        <v>182</v>
      </c>
      <c r="B204" s="69" t="s">
        <v>23</v>
      </c>
      <c r="C204" s="68">
        <v>2912384</v>
      </c>
      <c r="D204" s="69" t="s">
        <v>1762</v>
      </c>
      <c r="E204" s="68" t="s">
        <v>2298</v>
      </c>
      <c r="F204" s="69">
        <v>796</v>
      </c>
      <c r="G204" s="69" t="s">
        <v>19</v>
      </c>
      <c r="H204" s="67">
        <v>53401</v>
      </c>
      <c r="I204" s="69" t="s">
        <v>20</v>
      </c>
      <c r="J204" s="64">
        <v>12</v>
      </c>
      <c r="K204" s="49">
        <v>317597</v>
      </c>
      <c r="L204" s="65">
        <v>42217</v>
      </c>
      <c r="M204" s="65">
        <v>42278</v>
      </c>
      <c r="N204" s="69" t="s">
        <v>21</v>
      </c>
      <c r="O204" s="69" t="s">
        <v>22</v>
      </c>
    </row>
    <row r="205" spans="1:15" ht="65.25" customHeight="1" x14ac:dyDescent="0.25">
      <c r="A205" s="52">
        <v>183</v>
      </c>
      <c r="B205" s="69" t="s">
        <v>23</v>
      </c>
      <c r="C205" s="68">
        <v>2912384</v>
      </c>
      <c r="D205" s="69" t="s">
        <v>1606</v>
      </c>
      <c r="E205" s="69" t="s">
        <v>1795</v>
      </c>
      <c r="F205" s="69">
        <v>796</v>
      </c>
      <c r="G205" s="69" t="s">
        <v>19</v>
      </c>
      <c r="H205" s="67">
        <v>53401</v>
      </c>
      <c r="I205" s="69" t="s">
        <v>20</v>
      </c>
      <c r="J205" s="29">
        <v>49</v>
      </c>
      <c r="K205" s="9">
        <v>191100</v>
      </c>
      <c r="L205" s="65">
        <v>42064</v>
      </c>
      <c r="M205" s="65">
        <v>42125</v>
      </c>
      <c r="N205" s="69" t="s">
        <v>21</v>
      </c>
      <c r="O205" s="69" t="s">
        <v>22</v>
      </c>
    </row>
    <row r="206" spans="1:15" ht="65.25" customHeight="1" x14ac:dyDescent="0.25">
      <c r="A206" s="52">
        <v>184</v>
      </c>
      <c r="B206" s="69" t="s">
        <v>26</v>
      </c>
      <c r="C206" s="69">
        <v>2422139</v>
      </c>
      <c r="D206" s="68" t="s">
        <v>417</v>
      </c>
      <c r="E206" s="69" t="s">
        <v>1668</v>
      </c>
      <c r="F206" s="69">
        <v>166</v>
      </c>
      <c r="G206" s="69" t="s">
        <v>55</v>
      </c>
      <c r="H206" s="67">
        <v>53000000</v>
      </c>
      <c r="I206" s="69" t="s">
        <v>1572</v>
      </c>
      <c r="J206" s="29">
        <v>50</v>
      </c>
      <c r="K206" s="60">
        <v>12500</v>
      </c>
      <c r="L206" s="65">
        <v>42036</v>
      </c>
      <c r="M206" s="65">
        <v>42125</v>
      </c>
      <c r="N206" s="69" t="s">
        <v>21</v>
      </c>
      <c r="O206" s="69" t="s">
        <v>22</v>
      </c>
    </row>
    <row r="207" spans="1:15" ht="65.25" customHeight="1" x14ac:dyDescent="0.25">
      <c r="A207" s="52">
        <v>185</v>
      </c>
      <c r="B207" s="69" t="s">
        <v>26</v>
      </c>
      <c r="C207" s="69">
        <v>2422139</v>
      </c>
      <c r="D207" s="68" t="s">
        <v>417</v>
      </c>
      <c r="E207" s="69" t="s">
        <v>1668</v>
      </c>
      <c r="F207" s="69">
        <v>166</v>
      </c>
      <c r="G207" s="69" t="s">
        <v>55</v>
      </c>
      <c r="H207" s="67">
        <v>53000000</v>
      </c>
      <c r="I207" s="69" t="s">
        <v>1572</v>
      </c>
      <c r="J207" s="29">
        <v>11335</v>
      </c>
      <c r="K207" s="137">
        <v>2821250</v>
      </c>
      <c r="L207" s="65">
        <v>42036</v>
      </c>
      <c r="M207" s="65">
        <v>42125</v>
      </c>
      <c r="N207" s="69" t="s">
        <v>21</v>
      </c>
      <c r="O207" s="22" t="s">
        <v>22</v>
      </c>
    </row>
    <row r="208" spans="1:15" ht="65.25" customHeight="1" x14ac:dyDescent="0.25">
      <c r="A208" s="52">
        <v>186</v>
      </c>
      <c r="B208" s="69" t="s">
        <v>26</v>
      </c>
      <c r="C208" s="69">
        <v>2422139</v>
      </c>
      <c r="D208" s="68" t="s">
        <v>417</v>
      </c>
      <c r="E208" s="69" t="s">
        <v>1633</v>
      </c>
      <c r="F208" s="69">
        <v>166</v>
      </c>
      <c r="G208" s="69" t="s">
        <v>55</v>
      </c>
      <c r="H208" s="67">
        <v>53401</v>
      </c>
      <c r="I208" s="69" t="s">
        <v>20</v>
      </c>
      <c r="J208" s="29">
        <v>109.6</v>
      </c>
      <c r="K208" s="137">
        <v>20120</v>
      </c>
      <c r="L208" s="65">
        <v>42186</v>
      </c>
      <c r="M208" s="65">
        <v>42278</v>
      </c>
      <c r="N208" s="69" t="s">
        <v>21</v>
      </c>
      <c r="O208" s="22" t="s">
        <v>22</v>
      </c>
    </row>
    <row r="209" spans="1:15" ht="65.25" customHeight="1" x14ac:dyDescent="0.25">
      <c r="A209" s="52">
        <v>187</v>
      </c>
      <c r="B209" s="69" t="s">
        <v>26</v>
      </c>
      <c r="C209" s="69">
        <v>2422139</v>
      </c>
      <c r="D209" s="68" t="s">
        <v>417</v>
      </c>
      <c r="E209" s="69" t="s">
        <v>1633</v>
      </c>
      <c r="F209" s="69">
        <v>166</v>
      </c>
      <c r="G209" s="69" t="s">
        <v>55</v>
      </c>
      <c r="H209" s="67">
        <v>53401</v>
      </c>
      <c r="I209" s="69" t="s">
        <v>20</v>
      </c>
      <c r="J209" s="29">
        <v>116.55</v>
      </c>
      <c r="K209" s="137">
        <v>69765</v>
      </c>
      <c r="L209" s="65">
        <v>42186</v>
      </c>
      <c r="M209" s="65">
        <v>42248</v>
      </c>
      <c r="N209" s="69" t="s">
        <v>21</v>
      </c>
      <c r="O209" s="22" t="s">
        <v>22</v>
      </c>
    </row>
    <row r="210" spans="1:15" ht="65.25" customHeight="1" x14ac:dyDescent="0.25">
      <c r="A210" s="52">
        <v>188</v>
      </c>
      <c r="B210" s="69" t="s">
        <v>26</v>
      </c>
      <c r="C210" s="69">
        <v>2422139</v>
      </c>
      <c r="D210" s="68" t="s">
        <v>417</v>
      </c>
      <c r="E210" s="69" t="s">
        <v>2242</v>
      </c>
      <c r="F210" s="69">
        <v>796</v>
      </c>
      <c r="G210" s="69" t="s">
        <v>2113</v>
      </c>
      <c r="H210" s="67">
        <v>53401</v>
      </c>
      <c r="I210" s="69" t="s">
        <v>20</v>
      </c>
      <c r="J210" s="29">
        <v>1633</v>
      </c>
      <c r="K210" s="137">
        <v>149419.5</v>
      </c>
      <c r="L210" s="65">
        <v>42186</v>
      </c>
      <c r="M210" s="65">
        <v>42278</v>
      </c>
      <c r="N210" s="69" t="s">
        <v>21</v>
      </c>
      <c r="O210" s="22" t="s">
        <v>22</v>
      </c>
    </row>
    <row r="211" spans="1:15" ht="75.75" customHeight="1" x14ac:dyDescent="0.25">
      <c r="A211" s="52">
        <v>189</v>
      </c>
      <c r="B211" s="69" t="s">
        <v>23</v>
      </c>
      <c r="C211" s="68">
        <v>2912384</v>
      </c>
      <c r="D211" s="69" t="s">
        <v>1606</v>
      </c>
      <c r="E211" s="69" t="s">
        <v>2265</v>
      </c>
      <c r="F211" s="69">
        <v>796</v>
      </c>
      <c r="G211" s="69" t="s">
        <v>19</v>
      </c>
      <c r="H211" s="67">
        <v>53401</v>
      </c>
      <c r="I211" s="69" t="s">
        <v>20</v>
      </c>
      <c r="J211" s="29">
        <v>25</v>
      </c>
      <c r="K211" s="138">
        <v>154100</v>
      </c>
      <c r="L211" s="65">
        <v>42186</v>
      </c>
      <c r="M211" s="65">
        <v>42248</v>
      </c>
      <c r="N211" s="69" t="s">
        <v>21</v>
      </c>
      <c r="O211" s="69" t="s">
        <v>22</v>
      </c>
    </row>
    <row r="212" spans="1:15" ht="65.25" customHeight="1" x14ac:dyDescent="0.25">
      <c r="A212" s="52">
        <v>190</v>
      </c>
      <c r="B212" s="69" t="s">
        <v>26</v>
      </c>
      <c r="C212" s="69">
        <v>2422139</v>
      </c>
      <c r="D212" s="68" t="s">
        <v>417</v>
      </c>
      <c r="E212" s="69" t="s">
        <v>1633</v>
      </c>
      <c r="F212" s="69">
        <v>876</v>
      </c>
      <c r="G212" s="69" t="s">
        <v>60</v>
      </c>
      <c r="H212" s="67">
        <v>53000000</v>
      </c>
      <c r="I212" s="69" t="s">
        <v>1572</v>
      </c>
      <c r="J212" s="29">
        <v>12000</v>
      </c>
      <c r="K212" s="137">
        <v>962168</v>
      </c>
      <c r="L212" s="65">
        <v>42248</v>
      </c>
      <c r="M212" s="65">
        <v>42339</v>
      </c>
      <c r="N212" s="69" t="s">
        <v>21</v>
      </c>
      <c r="O212" s="22" t="s">
        <v>22</v>
      </c>
    </row>
    <row r="213" spans="1:15" ht="65.25" customHeight="1" x14ac:dyDescent="0.25">
      <c r="A213" s="52">
        <v>191</v>
      </c>
      <c r="B213" s="69" t="s">
        <v>26</v>
      </c>
      <c r="C213" s="69">
        <v>2422139</v>
      </c>
      <c r="D213" s="68" t="s">
        <v>417</v>
      </c>
      <c r="E213" s="69" t="s">
        <v>2039</v>
      </c>
      <c r="F213" s="69">
        <v>166</v>
      </c>
      <c r="G213" s="69" t="s">
        <v>55</v>
      </c>
      <c r="H213" s="67">
        <v>53401</v>
      </c>
      <c r="I213" s="69" t="s">
        <v>20</v>
      </c>
      <c r="J213" s="29">
        <v>3600</v>
      </c>
      <c r="K213" s="137">
        <v>802872</v>
      </c>
      <c r="L213" s="65">
        <v>42125</v>
      </c>
      <c r="M213" s="65">
        <v>42186</v>
      </c>
      <c r="N213" s="69" t="s">
        <v>21</v>
      </c>
      <c r="O213" s="22" t="s">
        <v>22</v>
      </c>
    </row>
    <row r="214" spans="1:15" ht="65.25" customHeight="1" x14ac:dyDescent="0.25">
      <c r="A214" s="52">
        <v>192</v>
      </c>
      <c r="B214" s="68" t="s">
        <v>23</v>
      </c>
      <c r="C214" s="10">
        <v>2944141</v>
      </c>
      <c r="D214" s="69" t="s">
        <v>516</v>
      </c>
      <c r="E214" s="69" t="s">
        <v>2028</v>
      </c>
      <c r="F214" s="69">
        <v>168</v>
      </c>
      <c r="G214" s="69" t="s">
        <v>523</v>
      </c>
      <c r="H214" s="67">
        <v>53000000000</v>
      </c>
      <c r="I214" s="69" t="s">
        <v>1572</v>
      </c>
      <c r="J214" s="139">
        <v>2.8340000000000001</v>
      </c>
      <c r="K214" s="22">
        <v>391972</v>
      </c>
      <c r="L214" s="65">
        <v>42125</v>
      </c>
      <c r="M214" s="65">
        <v>42186</v>
      </c>
      <c r="N214" s="69" t="s">
        <v>21</v>
      </c>
      <c r="O214" s="22" t="s">
        <v>22</v>
      </c>
    </row>
    <row r="215" spans="1:15" ht="65.25" customHeight="1" x14ac:dyDescent="0.25">
      <c r="A215" s="52">
        <v>193</v>
      </c>
      <c r="B215" s="68" t="s">
        <v>23</v>
      </c>
      <c r="C215" s="10">
        <v>2944141</v>
      </c>
      <c r="D215" s="69" t="s">
        <v>516</v>
      </c>
      <c r="E215" s="69" t="s">
        <v>2028</v>
      </c>
      <c r="F215" s="69">
        <v>168</v>
      </c>
      <c r="G215" s="69" t="s">
        <v>523</v>
      </c>
      <c r="H215" s="67">
        <v>53000000000</v>
      </c>
      <c r="I215" s="69" t="s">
        <v>1572</v>
      </c>
      <c r="J215" s="139">
        <v>2.7429999999999999</v>
      </c>
      <c r="K215" s="22">
        <v>462526.06</v>
      </c>
      <c r="L215" s="65">
        <v>42156</v>
      </c>
      <c r="M215" s="65">
        <v>42217</v>
      </c>
      <c r="N215" s="69" t="s">
        <v>21</v>
      </c>
      <c r="O215" s="22" t="s">
        <v>22</v>
      </c>
    </row>
    <row r="216" spans="1:15" ht="65.25" customHeight="1" x14ac:dyDescent="0.25">
      <c r="A216" s="52">
        <v>194</v>
      </c>
      <c r="B216" s="69" t="s">
        <v>26</v>
      </c>
      <c r="C216" s="69">
        <v>2422139</v>
      </c>
      <c r="D216" s="68" t="s">
        <v>417</v>
      </c>
      <c r="E216" s="69" t="s">
        <v>1633</v>
      </c>
      <c r="F216" s="69">
        <v>876</v>
      </c>
      <c r="G216" s="69" t="s">
        <v>60</v>
      </c>
      <c r="H216" s="67">
        <v>53000000</v>
      </c>
      <c r="I216" s="69" t="s">
        <v>1572</v>
      </c>
      <c r="J216" s="29">
        <v>41786</v>
      </c>
      <c r="K216" s="60">
        <v>3698165</v>
      </c>
      <c r="L216" s="65">
        <v>42095</v>
      </c>
      <c r="M216" s="65">
        <v>42156</v>
      </c>
      <c r="N216" s="69" t="s">
        <v>21</v>
      </c>
      <c r="O216" s="22" t="s">
        <v>22</v>
      </c>
    </row>
    <row r="217" spans="1:15" ht="65.25" customHeight="1" x14ac:dyDescent="0.25">
      <c r="A217" s="52">
        <v>195</v>
      </c>
      <c r="B217" s="69" t="s">
        <v>23</v>
      </c>
      <c r="C217" s="69">
        <v>2424714</v>
      </c>
      <c r="D217" s="69" t="s">
        <v>412</v>
      </c>
      <c r="E217" s="69" t="s">
        <v>413</v>
      </c>
      <c r="F217" s="69">
        <v>796</v>
      </c>
      <c r="G217" s="69" t="s">
        <v>19</v>
      </c>
      <c r="H217" s="67">
        <v>53000000000</v>
      </c>
      <c r="I217" s="69" t="s">
        <v>1572</v>
      </c>
      <c r="J217" s="64">
        <v>39</v>
      </c>
      <c r="K217" s="64">
        <v>18485.73</v>
      </c>
      <c r="L217" s="65">
        <v>42095</v>
      </c>
      <c r="M217" s="65">
        <v>42156</v>
      </c>
      <c r="N217" s="69" t="s">
        <v>21</v>
      </c>
      <c r="O217" s="69" t="s">
        <v>22</v>
      </c>
    </row>
    <row r="218" spans="1:15" ht="65.25" customHeight="1" x14ac:dyDescent="0.25">
      <c r="A218" s="52">
        <v>196</v>
      </c>
      <c r="B218" s="69">
        <v>72</v>
      </c>
      <c r="C218" s="69">
        <v>7200000</v>
      </c>
      <c r="D218" s="69" t="s">
        <v>137</v>
      </c>
      <c r="E218" s="69" t="s">
        <v>1038</v>
      </c>
      <c r="F218" s="6">
        <v>876</v>
      </c>
      <c r="G218" s="69" t="s">
        <v>60</v>
      </c>
      <c r="H218" s="67">
        <v>53401</v>
      </c>
      <c r="I218" s="69" t="s">
        <v>20</v>
      </c>
      <c r="J218" s="4">
        <v>1</v>
      </c>
      <c r="K218" s="64">
        <v>7620</v>
      </c>
      <c r="L218" s="65">
        <v>42095</v>
      </c>
      <c r="M218" s="28">
        <v>42552</v>
      </c>
      <c r="N218" s="69" t="s">
        <v>21</v>
      </c>
      <c r="O218" s="69" t="s">
        <v>22</v>
      </c>
    </row>
    <row r="219" spans="1:15" ht="65.25" customHeight="1" x14ac:dyDescent="0.25">
      <c r="A219" s="52">
        <v>197</v>
      </c>
      <c r="B219" s="69" t="s">
        <v>2036</v>
      </c>
      <c r="C219" s="69">
        <v>9010000</v>
      </c>
      <c r="D219" s="69" t="s">
        <v>2038</v>
      </c>
      <c r="E219" s="69" t="s">
        <v>2037</v>
      </c>
      <c r="F219" s="69">
        <v>876</v>
      </c>
      <c r="G219" s="69" t="s">
        <v>60</v>
      </c>
      <c r="H219" s="67">
        <v>53000000</v>
      </c>
      <c r="I219" s="69" t="s">
        <v>1572</v>
      </c>
      <c r="J219" s="4">
        <v>1</v>
      </c>
      <c r="K219" s="64">
        <v>199000</v>
      </c>
      <c r="L219" s="65">
        <v>42125</v>
      </c>
      <c r="M219" s="28">
        <v>42339</v>
      </c>
      <c r="N219" s="69" t="s">
        <v>21</v>
      </c>
      <c r="O219" s="69" t="s">
        <v>22</v>
      </c>
    </row>
    <row r="220" spans="1:15" ht="65.25" customHeight="1" x14ac:dyDescent="0.25">
      <c r="A220" s="52">
        <v>198</v>
      </c>
      <c r="B220" s="68" t="s">
        <v>23</v>
      </c>
      <c r="C220" s="69">
        <v>2944020</v>
      </c>
      <c r="D220" s="69" t="s">
        <v>42</v>
      </c>
      <c r="E220" s="69" t="s">
        <v>434</v>
      </c>
      <c r="F220" s="69">
        <v>796</v>
      </c>
      <c r="G220" s="69" t="s">
        <v>19</v>
      </c>
      <c r="H220" s="67">
        <v>53401</v>
      </c>
      <c r="I220" s="69" t="s">
        <v>20</v>
      </c>
      <c r="J220" s="64">
        <v>5</v>
      </c>
      <c r="K220" s="64">
        <v>885</v>
      </c>
      <c r="L220" s="65">
        <v>42036</v>
      </c>
      <c r="M220" s="65">
        <v>42339</v>
      </c>
      <c r="N220" s="69" t="s">
        <v>21</v>
      </c>
      <c r="O220" s="69" t="s">
        <v>22</v>
      </c>
    </row>
    <row r="221" spans="1:15" ht="65.25" customHeight="1" x14ac:dyDescent="0.25">
      <c r="A221" s="52">
        <v>199</v>
      </c>
      <c r="B221" s="68" t="s">
        <v>23</v>
      </c>
      <c r="C221" s="69">
        <v>2944020</v>
      </c>
      <c r="D221" s="69" t="s">
        <v>42</v>
      </c>
      <c r="E221" s="69" t="s">
        <v>435</v>
      </c>
      <c r="F221" s="69">
        <v>796</v>
      </c>
      <c r="G221" s="69" t="s">
        <v>19</v>
      </c>
      <c r="H221" s="67">
        <v>53401</v>
      </c>
      <c r="I221" s="69" t="s">
        <v>20</v>
      </c>
      <c r="J221" s="64">
        <v>5</v>
      </c>
      <c r="K221" s="64">
        <v>885</v>
      </c>
      <c r="L221" s="65">
        <v>42036</v>
      </c>
      <c r="M221" s="65">
        <v>42339</v>
      </c>
      <c r="N221" s="69" t="s">
        <v>21</v>
      </c>
      <c r="O221" s="69" t="s">
        <v>22</v>
      </c>
    </row>
    <row r="222" spans="1:15" ht="65.25" customHeight="1" x14ac:dyDescent="0.25">
      <c r="A222" s="52">
        <v>200</v>
      </c>
      <c r="B222" s="68" t="s">
        <v>23</v>
      </c>
      <c r="C222" s="8">
        <v>2944020</v>
      </c>
      <c r="D222" s="69" t="s">
        <v>42</v>
      </c>
      <c r="E222" s="69" t="s">
        <v>436</v>
      </c>
      <c r="F222" s="69">
        <v>796</v>
      </c>
      <c r="G222" s="69" t="s">
        <v>19</v>
      </c>
      <c r="H222" s="67">
        <v>53401</v>
      </c>
      <c r="I222" s="69" t="s">
        <v>20</v>
      </c>
      <c r="J222" s="64">
        <v>14</v>
      </c>
      <c r="K222" s="64">
        <v>2478</v>
      </c>
      <c r="L222" s="65">
        <v>42036</v>
      </c>
      <c r="M222" s="65">
        <v>42339</v>
      </c>
      <c r="N222" s="69" t="s">
        <v>21</v>
      </c>
      <c r="O222" s="69" t="s">
        <v>22</v>
      </c>
    </row>
    <row r="223" spans="1:15" ht="65.25" customHeight="1" x14ac:dyDescent="0.25">
      <c r="A223" s="52">
        <v>201</v>
      </c>
      <c r="B223" s="69" t="s">
        <v>23</v>
      </c>
      <c r="C223" s="69">
        <v>2930330</v>
      </c>
      <c r="D223" s="69" t="s">
        <v>1873</v>
      </c>
      <c r="E223" s="69" t="s">
        <v>2346</v>
      </c>
      <c r="F223" s="69">
        <v>796</v>
      </c>
      <c r="G223" s="69" t="s">
        <v>19</v>
      </c>
      <c r="H223" s="67">
        <v>53401</v>
      </c>
      <c r="I223" s="69" t="s">
        <v>20</v>
      </c>
      <c r="J223" s="4">
        <v>1</v>
      </c>
      <c r="K223" s="64">
        <v>83450</v>
      </c>
      <c r="L223" s="65">
        <v>42248</v>
      </c>
      <c r="M223" s="28">
        <v>42309</v>
      </c>
      <c r="N223" s="69" t="s">
        <v>21</v>
      </c>
      <c r="O223" s="69" t="s">
        <v>22</v>
      </c>
    </row>
    <row r="224" spans="1:15" ht="65.25" customHeight="1" x14ac:dyDescent="0.25">
      <c r="A224" s="52">
        <v>202</v>
      </c>
      <c r="B224" s="69" t="s">
        <v>23</v>
      </c>
      <c r="C224" s="8">
        <v>2930330</v>
      </c>
      <c r="D224" s="69" t="s">
        <v>1873</v>
      </c>
      <c r="E224" s="69" t="s">
        <v>1905</v>
      </c>
      <c r="F224" s="69">
        <v>796</v>
      </c>
      <c r="G224" s="69" t="s">
        <v>19</v>
      </c>
      <c r="H224" s="67">
        <v>53401</v>
      </c>
      <c r="I224" s="69" t="s">
        <v>20</v>
      </c>
      <c r="J224" s="64">
        <v>1</v>
      </c>
      <c r="K224" s="64">
        <v>13495.65</v>
      </c>
      <c r="L224" s="65">
        <v>42095</v>
      </c>
      <c r="M224" s="65">
        <v>42186</v>
      </c>
      <c r="N224" s="69" t="s">
        <v>21</v>
      </c>
      <c r="O224" s="69" t="s">
        <v>22</v>
      </c>
    </row>
    <row r="225" spans="1:15" ht="65.25" customHeight="1" x14ac:dyDescent="0.25">
      <c r="A225" s="52">
        <v>203</v>
      </c>
      <c r="B225" s="69" t="s">
        <v>23</v>
      </c>
      <c r="C225" s="8">
        <v>2521371</v>
      </c>
      <c r="D225" s="69" t="s">
        <v>2076</v>
      </c>
      <c r="E225" s="69" t="s">
        <v>2077</v>
      </c>
      <c r="F225" s="2" t="s">
        <v>362</v>
      </c>
      <c r="G225" s="69" t="s">
        <v>363</v>
      </c>
      <c r="H225" s="67">
        <v>53000000</v>
      </c>
      <c r="I225" s="69" t="s">
        <v>1572</v>
      </c>
      <c r="J225" s="64">
        <v>10</v>
      </c>
      <c r="K225" s="64">
        <v>8921.1</v>
      </c>
      <c r="L225" s="65">
        <v>42125</v>
      </c>
      <c r="M225" s="65">
        <v>42217</v>
      </c>
      <c r="N225" s="69" t="s">
        <v>2083</v>
      </c>
      <c r="O225" s="69" t="s">
        <v>22</v>
      </c>
    </row>
    <row r="226" spans="1:15" ht="65.25" customHeight="1" x14ac:dyDescent="0.25">
      <c r="A226" s="52">
        <v>204</v>
      </c>
      <c r="B226" s="69" t="s">
        <v>23</v>
      </c>
      <c r="C226" s="8">
        <v>2521371</v>
      </c>
      <c r="D226" s="69" t="s">
        <v>2076</v>
      </c>
      <c r="E226" s="69" t="s">
        <v>2077</v>
      </c>
      <c r="F226" s="2" t="s">
        <v>362</v>
      </c>
      <c r="G226" s="69" t="s">
        <v>363</v>
      </c>
      <c r="H226" s="67">
        <v>53000000</v>
      </c>
      <c r="I226" s="69" t="s">
        <v>1572</v>
      </c>
      <c r="J226" s="64">
        <v>290</v>
      </c>
      <c r="K226" s="64">
        <v>258711.9</v>
      </c>
      <c r="L226" s="65">
        <v>42156</v>
      </c>
      <c r="M226" s="65">
        <v>42248</v>
      </c>
      <c r="N226" s="69" t="s">
        <v>1570</v>
      </c>
      <c r="O226" s="69" t="s">
        <v>22</v>
      </c>
    </row>
    <row r="227" spans="1:15" ht="65.25" customHeight="1" x14ac:dyDescent="0.25">
      <c r="A227" s="52">
        <v>205</v>
      </c>
      <c r="B227" s="69" t="s">
        <v>23</v>
      </c>
      <c r="C227" s="8">
        <v>2521371</v>
      </c>
      <c r="D227" s="69" t="s">
        <v>2076</v>
      </c>
      <c r="E227" s="69" t="s">
        <v>2077</v>
      </c>
      <c r="F227" s="2" t="s">
        <v>362</v>
      </c>
      <c r="G227" s="69" t="s">
        <v>363</v>
      </c>
      <c r="H227" s="67">
        <v>53000000</v>
      </c>
      <c r="I227" s="69" t="s">
        <v>1572</v>
      </c>
      <c r="J227" s="64">
        <v>290</v>
      </c>
      <c r="K227" s="64">
        <v>225825.9</v>
      </c>
      <c r="L227" s="65">
        <v>42125</v>
      </c>
      <c r="M227" s="65">
        <v>42217</v>
      </c>
      <c r="N227" s="69" t="s">
        <v>1570</v>
      </c>
      <c r="O227" s="69" t="s">
        <v>22</v>
      </c>
    </row>
    <row r="228" spans="1:15" ht="65.25" customHeight="1" x14ac:dyDescent="0.25">
      <c r="A228" s="52">
        <v>206</v>
      </c>
      <c r="B228" s="69" t="s">
        <v>23</v>
      </c>
      <c r="C228" s="8">
        <v>2930330</v>
      </c>
      <c r="D228" s="69" t="s">
        <v>1873</v>
      </c>
      <c r="E228" s="69" t="s">
        <v>1905</v>
      </c>
      <c r="F228" s="69">
        <v>796</v>
      </c>
      <c r="G228" s="69" t="s">
        <v>19</v>
      </c>
      <c r="H228" s="67">
        <v>53401</v>
      </c>
      <c r="I228" s="69" t="s">
        <v>20</v>
      </c>
      <c r="J228" s="64">
        <v>1</v>
      </c>
      <c r="K228" s="64">
        <v>69104.38</v>
      </c>
      <c r="L228" s="65">
        <v>42095</v>
      </c>
      <c r="M228" s="65">
        <v>42186</v>
      </c>
      <c r="N228" s="69" t="s">
        <v>21</v>
      </c>
      <c r="O228" s="69" t="s">
        <v>22</v>
      </c>
    </row>
    <row r="229" spans="1:15" ht="65.25" customHeight="1" x14ac:dyDescent="0.25">
      <c r="A229" s="52">
        <v>207</v>
      </c>
      <c r="B229" s="69" t="s">
        <v>23</v>
      </c>
      <c r="C229" s="8">
        <v>2893143</v>
      </c>
      <c r="D229" s="69" t="s">
        <v>52</v>
      </c>
      <c r="E229" s="69" t="s">
        <v>790</v>
      </c>
      <c r="F229" s="69">
        <v>796</v>
      </c>
      <c r="G229" s="69" t="s">
        <v>19</v>
      </c>
      <c r="H229" s="68">
        <v>53401</v>
      </c>
      <c r="I229" s="69" t="s">
        <v>20</v>
      </c>
      <c r="J229" s="64">
        <v>31</v>
      </c>
      <c r="K229" s="64">
        <v>9385</v>
      </c>
      <c r="L229" s="65">
        <v>42156</v>
      </c>
      <c r="M229" s="65">
        <v>42217</v>
      </c>
      <c r="N229" s="69" t="s">
        <v>21</v>
      </c>
      <c r="O229" s="69" t="s">
        <v>22</v>
      </c>
    </row>
    <row r="230" spans="1:15" ht="65.25" customHeight="1" x14ac:dyDescent="0.25">
      <c r="A230" s="52">
        <v>208</v>
      </c>
      <c r="B230" s="69" t="s">
        <v>23</v>
      </c>
      <c r="C230" s="8">
        <v>2893143</v>
      </c>
      <c r="D230" s="69" t="s">
        <v>52</v>
      </c>
      <c r="E230" s="69" t="s">
        <v>790</v>
      </c>
      <c r="F230" s="69">
        <v>796</v>
      </c>
      <c r="G230" s="69" t="s">
        <v>19</v>
      </c>
      <c r="H230" s="68">
        <v>53401</v>
      </c>
      <c r="I230" s="69" t="s">
        <v>20</v>
      </c>
      <c r="J230" s="64">
        <v>204</v>
      </c>
      <c r="K230" s="64">
        <v>111475</v>
      </c>
      <c r="L230" s="65">
        <v>42156</v>
      </c>
      <c r="M230" s="65">
        <v>42217</v>
      </c>
      <c r="N230" s="69" t="s">
        <v>21</v>
      </c>
      <c r="O230" s="69" t="s">
        <v>22</v>
      </c>
    </row>
    <row r="231" spans="1:15" ht="65.25" customHeight="1" x14ac:dyDescent="0.25">
      <c r="A231" s="52">
        <v>209</v>
      </c>
      <c r="B231" s="69" t="s">
        <v>23</v>
      </c>
      <c r="C231" s="69">
        <v>2895213</v>
      </c>
      <c r="D231" s="68" t="s">
        <v>52</v>
      </c>
      <c r="E231" s="69" t="s">
        <v>352</v>
      </c>
      <c r="F231" s="69">
        <v>796</v>
      </c>
      <c r="G231" s="69" t="s">
        <v>19</v>
      </c>
      <c r="H231" s="67">
        <v>53401</v>
      </c>
      <c r="I231" s="69" t="s">
        <v>20</v>
      </c>
      <c r="J231" s="29">
        <v>3769</v>
      </c>
      <c r="K231" s="22">
        <v>165753.04</v>
      </c>
      <c r="L231" s="65">
        <v>42156</v>
      </c>
      <c r="M231" s="65">
        <v>42217</v>
      </c>
      <c r="N231" s="69" t="s">
        <v>21</v>
      </c>
      <c r="O231" s="22" t="s">
        <v>22</v>
      </c>
    </row>
    <row r="232" spans="1:15" ht="65.25" customHeight="1" x14ac:dyDescent="0.25">
      <c r="A232" s="52">
        <v>210</v>
      </c>
      <c r="B232" s="69" t="s">
        <v>23</v>
      </c>
      <c r="C232" s="69">
        <v>2895213</v>
      </c>
      <c r="D232" s="68" t="s">
        <v>52</v>
      </c>
      <c r="E232" s="69" t="s">
        <v>352</v>
      </c>
      <c r="F232" s="69">
        <v>796</v>
      </c>
      <c r="G232" s="69" t="s">
        <v>19</v>
      </c>
      <c r="H232" s="67">
        <v>53000000000</v>
      </c>
      <c r="I232" s="69" t="s">
        <v>1568</v>
      </c>
      <c r="J232" s="29">
        <v>518</v>
      </c>
      <c r="K232" s="137">
        <v>26329.51</v>
      </c>
      <c r="L232" s="65">
        <v>42064</v>
      </c>
      <c r="M232" s="65">
        <v>42125</v>
      </c>
      <c r="N232" s="69" t="s">
        <v>21</v>
      </c>
      <c r="O232" s="22" t="s">
        <v>22</v>
      </c>
    </row>
    <row r="233" spans="1:15" ht="65.25" customHeight="1" x14ac:dyDescent="0.25">
      <c r="A233" s="52">
        <v>211</v>
      </c>
      <c r="B233" s="69" t="s">
        <v>119</v>
      </c>
      <c r="C233" s="6">
        <v>8511000</v>
      </c>
      <c r="D233" s="69" t="s">
        <v>1177</v>
      </c>
      <c r="E233" s="69" t="s">
        <v>76</v>
      </c>
      <c r="F233" s="6">
        <v>876</v>
      </c>
      <c r="G233" s="69" t="s">
        <v>60</v>
      </c>
      <c r="H233" s="67">
        <v>53401</v>
      </c>
      <c r="I233" s="69" t="s">
        <v>20</v>
      </c>
      <c r="J233" s="4">
        <v>1</v>
      </c>
      <c r="K233" s="64">
        <f>354000-214396.56</f>
        <v>139603.44</v>
      </c>
      <c r="L233" s="65">
        <v>42125</v>
      </c>
      <c r="M233" s="65">
        <v>42248</v>
      </c>
      <c r="N233" s="69" t="s">
        <v>21</v>
      </c>
      <c r="O233" s="69" t="s">
        <v>22</v>
      </c>
    </row>
    <row r="234" spans="1:15" ht="65.25" customHeight="1" x14ac:dyDescent="0.25">
      <c r="A234" s="52">
        <v>212</v>
      </c>
      <c r="B234" s="69" t="s">
        <v>74</v>
      </c>
      <c r="C234" s="69">
        <v>7424020</v>
      </c>
      <c r="D234" s="69" t="s">
        <v>156</v>
      </c>
      <c r="E234" s="69" t="s">
        <v>71</v>
      </c>
      <c r="F234" s="69">
        <v>876</v>
      </c>
      <c r="G234" s="69" t="s">
        <v>60</v>
      </c>
      <c r="H234" s="67">
        <v>53425</v>
      </c>
      <c r="I234" s="69" t="s">
        <v>56</v>
      </c>
      <c r="J234" s="6">
        <v>1</v>
      </c>
      <c r="K234" s="64">
        <v>38908.33</v>
      </c>
      <c r="L234" s="65">
        <v>42095</v>
      </c>
      <c r="M234" s="65">
        <v>42186</v>
      </c>
      <c r="N234" s="69" t="s">
        <v>21</v>
      </c>
      <c r="O234" s="69" t="s">
        <v>22</v>
      </c>
    </row>
    <row r="235" spans="1:15" ht="65.25" customHeight="1" x14ac:dyDescent="0.25">
      <c r="A235" s="52">
        <v>213</v>
      </c>
      <c r="B235" s="69" t="s">
        <v>74</v>
      </c>
      <c r="C235" s="69">
        <v>7424020</v>
      </c>
      <c r="D235" s="69" t="s">
        <v>156</v>
      </c>
      <c r="E235" s="69" t="s">
        <v>71</v>
      </c>
      <c r="F235" s="69">
        <v>876</v>
      </c>
      <c r="G235" s="69" t="s">
        <v>60</v>
      </c>
      <c r="H235" s="67">
        <v>53425</v>
      </c>
      <c r="I235" s="69" t="s">
        <v>56</v>
      </c>
      <c r="J235" s="6">
        <v>1</v>
      </c>
      <c r="K235" s="64">
        <v>336631.99</v>
      </c>
      <c r="L235" s="65">
        <v>42095</v>
      </c>
      <c r="M235" s="65">
        <v>42186</v>
      </c>
      <c r="N235" s="69" t="s">
        <v>21</v>
      </c>
      <c r="O235" s="69" t="s">
        <v>22</v>
      </c>
    </row>
    <row r="236" spans="1:15" ht="65.25" customHeight="1" x14ac:dyDescent="0.25">
      <c r="A236" s="52">
        <v>214</v>
      </c>
      <c r="B236" s="140" t="s">
        <v>23</v>
      </c>
      <c r="C236" s="2" t="s">
        <v>1859</v>
      </c>
      <c r="D236" s="127" t="s">
        <v>418</v>
      </c>
      <c r="E236" s="127" t="s">
        <v>1854</v>
      </c>
      <c r="F236" s="127">
        <v>796</v>
      </c>
      <c r="G236" s="127" t="s">
        <v>1852</v>
      </c>
      <c r="H236" s="141">
        <v>53401000000</v>
      </c>
      <c r="I236" s="127" t="s">
        <v>20</v>
      </c>
      <c r="J236" s="4">
        <v>27</v>
      </c>
      <c r="K236" s="142">
        <v>13543</v>
      </c>
      <c r="L236" s="65">
        <v>42095</v>
      </c>
      <c r="M236" s="65">
        <v>42186</v>
      </c>
      <c r="N236" s="69" t="s">
        <v>54</v>
      </c>
      <c r="O236" s="69" t="s">
        <v>51</v>
      </c>
    </row>
    <row r="237" spans="1:15" ht="65.25" customHeight="1" x14ac:dyDescent="0.25">
      <c r="A237" s="52">
        <v>215</v>
      </c>
      <c r="B237" s="140" t="s">
        <v>23</v>
      </c>
      <c r="C237" s="2" t="s">
        <v>1858</v>
      </c>
      <c r="D237" s="143" t="s">
        <v>1855</v>
      </c>
      <c r="E237" s="127" t="s">
        <v>1868</v>
      </c>
      <c r="F237" s="127">
        <v>796</v>
      </c>
      <c r="G237" s="127" t="s">
        <v>1852</v>
      </c>
      <c r="H237" s="141">
        <v>53401000000</v>
      </c>
      <c r="I237" s="127" t="s">
        <v>20</v>
      </c>
      <c r="J237" s="64">
        <v>1</v>
      </c>
      <c r="K237" s="142">
        <v>85164</v>
      </c>
      <c r="L237" s="65">
        <v>42095</v>
      </c>
      <c r="M237" s="65">
        <v>42186</v>
      </c>
      <c r="N237" s="69" t="s">
        <v>54</v>
      </c>
      <c r="O237" s="69" t="s">
        <v>51</v>
      </c>
    </row>
    <row r="238" spans="1:15" ht="65.25" customHeight="1" x14ac:dyDescent="0.25">
      <c r="A238" s="52">
        <v>216</v>
      </c>
      <c r="B238" s="140" t="s">
        <v>1861</v>
      </c>
      <c r="C238" s="2" t="s">
        <v>1860</v>
      </c>
      <c r="D238" s="85" t="s">
        <v>1853</v>
      </c>
      <c r="E238" s="127" t="s">
        <v>1856</v>
      </c>
      <c r="F238" s="127">
        <v>796</v>
      </c>
      <c r="G238" s="127" t="s">
        <v>1852</v>
      </c>
      <c r="H238" s="141">
        <v>53401000000</v>
      </c>
      <c r="I238" s="127" t="s">
        <v>20</v>
      </c>
      <c r="J238" s="64">
        <v>6</v>
      </c>
      <c r="K238" s="64">
        <v>10070</v>
      </c>
      <c r="L238" s="65">
        <v>42095</v>
      </c>
      <c r="M238" s="65">
        <v>42186</v>
      </c>
      <c r="N238" s="69" t="s">
        <v>54</v>
      </c>
      <c r="O238" s="69" t="s">
        <v>51</v>
      </c>
    </row>
    <row r="239" spans="1:15" ht="65.25" customHeight="1" x14ac:dyDescent="0.25">
      <c r="A239" s="52">
        <v>217</v>
      </c>
      <c r="B239" s="68" t="s">
        <v>23</v>
      </c>
      <c r="C239" s="68">
        <v>3113141</v>
      </c>
      <c r="D239" s="127" t="s">
        <v>1862</v>
      </c>
      <c r="E239" s="127" t="s">
        <v>1857</v>
      </c>
      <c r="F239" s="127">
        <v>796</v>
      </c>
      <c r="G239" s="127" t="s">
        <v>1852</v>
      </c>
      <c r="H239" s="141">
        <v>53401000000</v>
      </c>
      <c r="I239" s="127" t="s">
        <v>20</v>
      </c>
      <c r="J239" s="64">
        <v>4</v>
      </c>
      <c r="K239" s="64">
        <v>55614</v>
      </c>
      <c r="L239" s="65">
        <v>42095</v>
      </c>
      <c r="M239" s="65">
        <v>42186</v>
      </c>
      <c r="N239" s="69" t="s">
        <v>54</v>
      </c>
      <c r="O239" s="69" t="s">
        <v>51</v>
      </c>
    </row>
    <row r="240" spans="1:15" ht="65.25" customHeight="1" x14ac:dyDescent="0.25">
      <c r="A240" s="52">
        <v>218</v>
      </c>
      <c r="B240" s="68">
        <v>72</v>
      </c>
      <c r="C240" s="68">
        <v>7200000</v>
      </c>
      <c r="D240" s="127" t="s">
        <v>1867</v>
      </c>
      <c r="E240" s="127" t="s">
        <v>1866</v>
      </c>
      <c r="F240" s="69">
        <v>876</v>
      </c>
      <c r="G240" s="69" t="s">
        <v>60</v>
      </c>
      <c r="H240" s="141">
        <v>53401000000</v>
      </c>
      <c r="I240" s="127" t="s">
        <v>20</v>
      </c>
      <c r="J240" s="64">
        <v>1</v>
      </c>
      <c r="K240" s="64">
        <v>472000</v>
      </c>
      <c r="L240" s="65">
        <v>42095</v>
      </c>
      <c r="M240" s="65">
        <v>42552</v>
      </c>
      <c r="N240" s="69" t="s">
        <v>21</v>
      </c>
      <c r="O240" s="69" t="s">
        <v>22</v>
      </c>
    </row>
    <row r="241" spans="1:15" ht="65.25" customHeight="1" x14ac:dyDescent="0.25">
      <c r="A241" s="52">
        <v>219</v>
      </c>
      <c r="B241" s="69" t="s">
        <v>23</v>
      </c>
      <c r="C241" s="69">
        <v>3150250</v>
      </c>
      <c r="D241" s="69" t="s">
        <v>1631</v>
      </c>
      <c r="E241" s="69" t="s">
        <v>1632</v>
      </c>
      <c r="F241" s="69">
        <v>796</v>
      </c>
      <c r="G241" s="69" t="s">
        <v>19</v>
      </c>
      <c r="H241" s="67">
        <v>53000000000</v>
      </c>
      <c r="I241" s="69" t="s">
        <v>1572</v>
      </c>
      <c r="J241" s="64">
        <v>1225</v>
      </c>
      <c r="K241" s="64">
        <v>151345.01999999999</v>
      </c>
      <c r="L241" s="65">
        <v>42095</v>
      </c>
      <c r="M241" s="65">
        <v>42156</v>
      </c>
      <c r="N241" s="69" t="s">
        <v>21</v>
      </c>
      <c r="O241" s="69" t="s">
        <v>22</v>
      </c>
    </row>
    <row r="242" spans="1:15" ht="65.25" customHeight="1" x14ac:dyDescent="0.25">
      <c r="A242" s="52">
        <v>220</v>
      </c>
      <c r="B242" s="69" t="s">
        <v>23</v>
      </c>
      <c r="C242" s="69">
        <v>3150250</v>
      </c>
      <c r="D242" s="69" t="s">
        <v>1631</v>
      </c>
      <c r="E242" s="69" t="s">
        <v>1632</v>
      </c>
      <c r="F242" s="69">
        <v>796</v>
      </c>
      <c r="G242" s="69" t="s">
        <v>19</v>
      </c>
      <c r="H242" s="67">
        <v>53000000000</v>
      </c>
      <c r="I242" s="69" t="s">
        <v>1572</v>
      </c>
      <c r="J242" s="6">
        <v>579</v>
      </c>
      <c r="K242" s="64">
        <v>41184.980000000003</v>
      </c>
      <c r="L242" s="65">
        <v>42095</v>
      </c>
      <c r="M242" s="65">
        <v>42156</v>
      </c>
      <c r="N242" s="69" t="s">
        <v>21</v>
      </c>
      <c r="O242" s="69" t="s">
        <v>22</v>
      </c>
    </row>
    <row r="243" spans="1:15" ht="65.25" customHeight="1" x14ac:dyDescent="0.25">
      <c r="A243" s="52">
        <v>221</v>
      </c>
      <c r="B243" s="69" t="s">
        <v>23</v>
      </c>
      <c r="C243" s="69">
        <v>3150250</v>
      </c>
      <c r="D243" s="69" t="s">
        <v>365</v>
      </c>
      <c r="E243" s="69" t="s">
        <v>1632</v>
      </c>
      <c r="F243" s="69">
        <v>796</v>
      </c>
      <c r="G243" s="69" t="s">
        <v>19</v>
      </c>
      <c r="H243" s="67">
        <v>53000000000</v>
      </c>
      <c r="I243" s="69" t="s">
        <v>1572</v>
      </c>
      <c r="J243" s="6">
        <v>3398</v>
      </c>
      <c r="K243" s="64">
        <v>222081.24</v>
      </c>
      <c r="L243" s="65">
        <v>42064</v>
      </c>
      <c r="M243" s="65">
        <v>42156</v>
      </c>
      <c r="N243" s="69" t="s">
        <v>53</v>
      </c>
      <c r="O243" s="69" t="s">
        <v>22</v>
      </c>
    </row>
    <row r="244" spans="1:15" ht="65.25" customHeight="1" x14ac:dyDescent="0.25">
      <c r="A244" s="52">
        <v>222</v>
      </c>
      <c r="B244" s="69" t="s">
        <v>23</v>
      </c>
      <c r="C244" s="69">
        <v>3150250</v>
      </c>
      <c r="D244" s="69" t="s">
        <v>365</v>
      </c>
      <c r="E244" s="69" t="s">
        <v>1632</v>
      </c>
      <c r="F244" s="69">
        <v>796</v>
      </c>
      <c r="G244" s="69" t="s">
        <v>19</v>
      </c>
      <c r="H244" s="67">
        <v>53000000000</v>
      </c>
      <c r="I244" s="69" t="s">
        <v>1572</v>
      </c>
      <c r="J244" s="6">
        <v>3398</v>
      </c>
      <c r="K244" s="64">
        <v>221713.43</v>
      </c>
      <c r="L244" s="65">
        <v>42064</v>
      </c>
      <c r="M244" s="65">
        <v>42156</v>
      </c>
      <c r="N244" s="69" t="s">
        <v>21</v>
      </c>
      <c r="O244" s="69" t="s">
        <v>22</v>
      </c>
    </row>
    <row r="245" spans="1:15" ht="65.25" customHeight="1" x14ac:dyDescent="0.25">
      <c r="A245" s="52">
        <v>223</v>
      </c>
      <c r="B245" s="68" t="s">
        <v>23</v>
      </c>
      <c r="C245" s="10">
        <v>2519416</v>
      </c>
      <c r="D245" s="69" t="s">
        <v>390</v>
      </c>
      <c r="E245" s="69" t="s">
        <v>1998</v>
      </c>
      <c r="F245" s="69">
        <v>166</v>
      </c>
      <c r="G245" s="69" t="s">
        <v>55</v>
      </c>
      <c r="H245" s="69">
        <v>53401</v>
      </c>
      <c r="I245" s="69" t="s">
        <v>20</v>
      </c>
      <c r="J245" s="64">
        <v>476</v>
      </c>
      <c r="K245" s="49">
        <v>3015.07</v>
      </c>
      <c r="L245" s="65">
        <v>42095</v>
      </c>
      <c r="M245" s="65">
        <v>42156</v>
      </c>
      <c r="N245" s="69" t="s">
        <v>21</v>
      </c>
      <c r="O245" s="69" t="s">
        <v>22</v>
      </c>
    </row>
    <row r="246" spans="1:15" ht="65.25" customHeight="1" x14ac:dyDescent="0.25">
      <c r="A246" s="52">
        <v>224</v>
      </c>
      <c r="B246" s="68" t="s">
        <v>23</v>
      </c>
      <c r="C246" s="10">
        <v>2519416</v>
      </c>
      <c r="D246" s="69" t="s">
        <v>2108</v>
      </c>
      <c r="E246" s="69" t="s">
        <v>2109</v>
      </c>
      <c r="F246" s="69">
        <v>166</v>
      </c>
      <c r="G246" s="69" t="s">
        <v>55</v>
      </c>
      <c r="H246" s="69">
        <v>53401</v>
      </c>
      <c r="I246" s="69" t="s">
        <v>20</v>
      </c>
      <c r="J246" s="64">
        <v>35</v>
      </c>
      <c r="K246" s="49">
        <v>113575</v>
      </c>
      <c r="L246" s="65">
        <v>42156</v>
      </c>
      <c r="M246" s="65">
        <v>42217</v>
      </c>
      <c r="N246" s="69" t="s">
        <v>21</v>
      </c>
      <c r="O246" s="69" t="s">
        <v>22</v>
      </c>
    </row>
    <row r="247" spans="1:15" ht="65.25" customHeight="1" x14ac:dyDescent="0.25">
      <c r="A247" s="52">
        <v>225</v>
      </c>
      <c r="B247" s="68" t="s">
        <v>23</v>
      </c>
      <c r="C247" s="10">
        <v>2519416</v>
      </c>
      <c r="D247" s="69" t="s">
        <v>2108</v>
      </c>
      <c r="E247" s="69" t="s">
        <v>2109</v>
      </c>
      <c r="F247" s="69">
        <v>166</v>
      </c>
      <c r="G247" s="69" t="s">
        <v>55</v>
      </c>
      <c r="H247" s="69">
        <v>53401</v>
      </c>
      <c r="I247" s="69" t="s">
        <v>20</v>
      </c>
      <c r="J247" s="64">
        <v>20</v>
      </c>
      <c r="K247" s="49">
        <v>37760</v>
      </c>
      <c r="L247" s="65">
        <v>42156</v>
      </c>
      <c r="M247" s="65">
        <v>42217</v>
      </c>
      <c r="N247" s="69" t="s">
        <v>21</v>
      </c>
      <c r="O247" s="69" t="s">
        <v>22</v>
      </c>
    </row>
    <row r="248" spans="1:15" ht="65.25" customHeight="1" x14ac:dyDescent="0.25">
      <c r="A248" s="52">
        <v>226</v>
      </c>
      <c r="B248" s="68" t="s">
        <v>23</v>
      </c>
      <c r="C248" s="10">
        <v>2519416</v>
      </c>
      <c r="D248" s="69" t="s">
        <v>2108</v>
      </c>
      <c r="E248" s="69" t="s">
        <v>2109</v>
      </c>
      <c r="F248" s="69">
        <v>166</v>
      </c>
      <c r="G248" s="69" t="s">
        <v>55</v>
      </c>
      <c r="H248" s="69">
        <v>53401</v>
      </c>
      <c r="I248" s="69" t="s">
        <v>20</v>
      </c>
      <c r="J248" s="64">
        <v>10</v>
      </c>
      <c r="K248" s="49">
        <v>32450</v>
      </c>
      <c r="L248" s="65">
        <v>42156</v>
      </c>
      <c r="M248" s="65">
        <v>42217</v>
      </c>
      <c r="N248" s="69" t="s">
        <v>21</v>
      </c>
      <c r="O248" s="69" t="s">
        <v>22</v>
      </c>
    </row>
    <row r="249" spans="1:15" ht="65.25" customHeight="1" x14ac:dyDescent="0.25">
      <c r="A249" s="52">
        <v>227</v>
      </c>
      <c r="B249" s="68" t="s">
        <v>23</v>
      </c>
      <c r="C249" s="10">
        <v>2519416</v>
      </c>
      <c r="D249" s="69" t="s">
        <v>2108</v>
      </c>
      <c r="E249" s="69" t="s">
        <v>2109</v>
      </c>
      <c r="F249" s="69">
        <v>166</v>
      </c>
      <c r="G249" s="69" t="s">
        <v>55</v>
      </c>
      <c r="H249" s="69">
        <v>53401</v>
      </c>
      <c r="I249" s="69" t="s">
        <v>20</v>
      </c>
      <c r="J249" s="64">
        <v>5</v>
      </c>
      <c r="K249" s="49">
        <v>5310</v>
      </c>
      <c r="L249" s="65">
        <v>42156</v>
      </c>
      <c r="M249" s="65">
        <v>42217</v>
      </c>
      <c r="N249" s="69" t="s">
        <v>21</v>
      </c>
      <c r="O249" s="69" t="s">
        <v>22</v>
      </c>
    </row>
    <row r="250" spans="1:15" ht="65.25" customHeight="1" x14ac:dyDescent="0.25">
      <c r="A250" s="52">
        <v>228</v>
      </c>
      <c r="B250" s="68" t="s">
        <v>23</v>
      </c>
      <c r="C250" s="10">
        <v>2519416</v>
      </c>
      <c r="D250" s="69" t="s">
        <v>2368</v>
      </c>
      <c r="E250" s="69" t="s">
        <v>886</v>
      </c>
      <c r="F250" s="69">
        <v>166</v>
      </c>
      <c r="G250" s="69" t="s">
        <v>55</v>
      </c>
      <c r="H250" s="69">
        <v>53401</v>
      </c>
      <c r="I250" s="69" t="s">
        <v>20</v>
      </c>
      <c r="J250" s="64">
        <v>306</v>
      </c>
      <c r="K250" s="49">
        <v>220258.8</v>
      </c>
      <c r="L250" s="65">
        <v>42248</v>
      </c>
      <c r="M250" s="65">
        <v>42309</v>
      </c>
      <c r="N250" s="69" t="s">
        <v>21</v>
      </c>
      <c r="O250" s="69" t="s">
        <v>22</v>
      </c>
    </row>
    <row r="251" spans="1:15" ht="65.25" customHeight="1" x14ac:dyDescent="0.25">
      <c r="A251" s="52">
        <v>229</v>
      </c>
      <c r="B251" s="69" t="s">
        <v>23</v>
      </c>
      <c r="C251" s="69">
        <v>2519416</v>
      </c>
      <c r="D251" s="68" t="s">
        <v>554</v>
      </c>
      <c r="E251" s="69" t="s">
        <v>886</v>
      </c>
      <c r="F251" s="69">
        <v>166</v>
      </c>
      <c r="G251" s="69" t="s">
        <v>55</v>
      </c>
      <c r="H251" s="67">
        <v>53000000000</v>
      </c>
      <c r="I251" s="69" t="s">
        <v>1568</v>
      </c>
      <c r="J251" s="29">
        <v>191</v>
      </c>
      <c r="K251" s="137">
        <v>146497</v>
      </c>
      <c r="L251" s="65">
        <v>42064</v>
      </c>
      <c r="M251" s="65">
        <v>42095</v>
      </c>
      <c r="N251" s="69" t="s">
        <v>21</v>
      </c>
      <c r="O251" s="22" t="s">
        <v>22</v>
      </c>
    </row>
    <row r="252" spans="1:15" ht="65.25" customHeight="1" x14ac:dyDescent="0.25">
      <c r="A252" s="52">
        <v>230</v>
      </c>
      <c r="B252" s="68" t="s">
        <v>23</v>
      </c>
      <c r="C252" s="68">
        <v>3100000</v>
      </c>
      <c r="D252" s="69" t="s">
        <v>453</v>
      </c>
      <c r="E252" s="69" t="s">
        <v>454</v>
      </c>
      <c r="F252" s="69">
        <v>796</v>
      </c>
      <c r="G252" s="69" t="s">
        <v>19</v>
      </c>
      <c r="H252" s="67">
        <v>53425</v>
      </c>
      <c r="I252" s="69" t="s">
        <v>56</v>
      </c>
      <c r="J252" s="29">
        <v>20</v>
      </c>
      <c r="K252" s="9">
        <v>800</v>
      </c>
      <c r="L252" s="65">
        <v>42036</v>
      </c>
      <c r="M252" s="65">
        <v>42095</v>
      </c>
      <c r="N252" s="69" t="s">
        <v>21</v>
      </c>
      <c r="O252" s="69" t="s">
        <v>22</v>
      </c>
    </row>
    <row r="253" spans="1:15" ht="65.25" customHeight="1" x14ac:dyDescent="0.25">
      <c r="A253" s="52">
        <v>231</v>
      </c>
      <c r="B253" s="68" t="s">
        <v>23</v>
      </c>
      <c r="C253" s="68">
        <v>3100000</v>
      </c>
      <c r="D253" s="69" t="s">
        <v>453</v>
      </c>
      <c r="E253" s="69" t="s">
        <v>455</v>
      </c>
      <c r="F253" s="69">
        <v>796</v>
      </c>
      <c r="G253" s="69" t="s">
        <v>19</v>
      </c>
      <c r="H253" s="67">
        <v>53425</v>
      </c>
      <c r="I253" s="69" t="s">
        <v>56</v>
      </c>
      <c r="J253" s="29">
        <v>20</v>
      </c>
      <c r="K253" s="9">
        <v>500</v>
      </c>
      <c r="L253" s="65">
        <v>42036</v>
      </c>
      <c r="M253" s="65">
        <v>42095</v>
      </c>
      <c r="N253" s="69" t="s">
        <v>21</v>
      </c>
      <c r="O253" s="69" t="s">
        <v>22</v>
      </c>
    </row>
    <row r="254" spans="1:15" ht="65.25" customHeight="1" x14ac:dyDescent="0.25">
      <c r="A254" s="52">
        <v>232</v>
      </c>
      <c r="B254" s="68" t="s">
        <v>23</v>
      </c>
      <c r="C254" s="68">
        <v>3100000</v>
      </c>
      <c r="D254" s="69" t="s">
        <v>550</v>
      </c>
      <c r="E254" s="69" t="s">
        <v>551</v>
      </c>
      <c r="F254" s="69">
        <v>796</v>
      </c>
      <c r="G254" s="69" t="s">
        <v>19</v>
      </c>
      <c r="H254" s="69">
        <v>53727000</v>
      </c>
      <c r="I254" s="69" t="s">
        <v>70</v>
      </c>
      <c r="J254" s="64">
        <v>15</v>
      </c>
      <c r="K254" s="49">
        <v>7800</v>
      </c>
      <c r="L254" s="65">
        <v>42036</v>
      </c>
      <c r="M254" s="65">
        <v>42339</v>
      </c>
      <c r="N254" s="69" t="s">
        <v>21</v>
      </c>
      <c r="O254" s="69" t="s">
        <v>22</v>
      </c>
    </row>
    <row r="255" spans="1:15" ht="65.25" customHeight="1" x14ac:dyDescent="0.25">
      <c r="A255" s="52">
        <v>233</v>
      </c>
      <c r="B255" s="8" t="s">
        <v>343</v>
      </c>
      <c r="C255" s="8">
        <v>5235020</v>
      </c>
      <c r="D255" s="68" t="s">
        <v>1744</v>
      </c>
      <c r="E255" s="68" t="s">
        <v>1385</v>
      </c>
      <c r="F255" s="69">
        <v>796</v>
      </c>
      <c r="G255" s="69" t="s">
        <v>19</v>
      </c>
      <c r="H255" s="67">
        <v>53401</v>
      </c>
      <c r="I255" s="69" t="s">
        <v>20</v>
      </c>
      <c r="J255" s="45">
        <v>1</v>
      </c>
      <c r="K255" s="64">
        <v>885000</v>
      </c>
      <c r="L255" s="65">
        <v>42036</v>
      </c>
      <c r="M255" s="65">
        <v>42064</v>
      </c>
      <c r="N255" s="69" t="s">
        <v>54</v>
      </c>
      <c r="O255" s="68" t="s">
        <v>51</v>
      </c>
    </row>
    <row r="256" spans="1:15" ht="65.25" customHeight="1" x14ac:dyDescent="0.25">
      <c r="A256" s="52">
        <v>234</v>
      </c>
      <c r="B256" s="8" t="s">
        <v>343</v>
      </c>
      <c r="C256" s="8">
        <v>5235020</v>
      </c>
      <c r="D256" s="68" t="s">
        <v>1744</v>
      </c>
      <c r="E256" s="68" t="s">
        <v>1427</v>
      </c>
      <c r="F256" s="69">
        <v>796</v>
      </c>
      <c r="G256" s="69" t="s">
        <v>19</v>
      </c>
      <c r="H256" s="67">
        <v>53401</v>
      </c>
      <c r="I256" s="69" t="s">
        <v>20</v>
      </c>
      <c r="J256" s="45">
        <v>1</v>
      </c>
      <c r="K256" s="64">
        <v>97940</v>
      </c>
      <c r="L256" s="65">
        <v>42036</v>
      </c>
      <c r="M256" s="65">
        <v>42064</v>
      </c>
      <c r="N256" s="69" t="s">
        <v>54</v>
      </c>
      <c r="O256" s="68" t="s">
        <v>51</v>
      </c>
    </row>
    <row r="257" spans="1:15" ht="65.25" customHeight="1" x14ac:dyDescent="0.25">
      <c r="A257" s="52">
        <v>235</v>
      </c>
      <c r="B257" s="8" t="s">
        <v>343</v>
      </c>
      <c r="C257" s="8">
        <v>5235020</v>
      </c>
      <c r="D257" s="68" t="s">
        <v>1744</v>
      </c>
      <c r="E257" s="68" t="s">
        <v>1412</v>
      </c>
      <c r="F257" s="69">
        <v>796</v>
      </c>
      <c r="G257" s="69" t="s">
        <v>19</v>
      </c>
      <c r="H257" s="10">
        <v>53423</v>
      </c>
      <c r="I257" s="69" t="s">
        <v>106</v>
      </c>
      <c r="J257" s="45">
        <v>1</v>
      </c>
      <c r="K257" s="64">
        <v>8200</v>
      </c>
      <c r="L257" s="65">
        <v>42036</v>
      </c>
      <c r="M257" s="65">
        <v>42156</v>
      </c>
      <c r="N257" s="69" t="s">
        <v>54</v>
      </c>
      <c r="O257" s="68" t="s">
        <v>51</v>
      </c>
    </row>
    <row r="258" spans="1:15" ht="65.25" customHeight="1" x14ac:dyDescent="0.25">
      <c r="A258" s="52">
        <v>236</v>
      </c>
      <c r="B258" s="8" t="s">
        <v>343</v>
      </c>
      <c r="C258" s="8">
        <v>5235020</v>
      </c>
      <c r="D258" s="68" t="s">
        <v>2065</v>
      </c>
      <c r="E258" s="68" t="s">
        <v>2064</v>
      </c>
      <c r="F258" s="69">
        <v>796</v>
      </c>
      <c r="G258" s="69" t="s">
        <v>19</v>
      </c>
      <c r="H258" s="67">
        <v>53401</v>
      </c>
      <c r="I258" s="69" t="s">
        <v>20</v>
      </c>
      <c r="J258" s="45">
        <v>2</v>
      </c>
      <c r="K258" s="64">
        <v>390000</v>
      </c>
      <c r="L258" s="65">
        <v>42125</v>
      </c>
      <c r="M258" s="65">
        <v>42186</v>
      </c>
      <c r="N258" s="69" t="s">
        <v>54</v>
      </c>
      <c r="O258" s="68" t="s">
        <v>51</v>
      </c>
    </row>
    <row r="259" spans="1:15" ht="65.25" customHeight="1" x14ac:dyDescent="0.25">
      <c r="A259" s="52">
        <v>237</v>
      </c>
      <c r="B259" s="8" t="s">
        <v>343</v>
      </c>
      <c r="C259" s="8">
        <v>5235020</v>
      </c>
      <c r="D259" s="68" t="s">
        <v>1744</v>
      </c>
      <c r="E259" s="68" t="s">
        <v>1385</v>
      </c>
      <c r="F259" s="69">
        <v>796</v>
      </c>
      <c r="G259" s="69" t="s">
        <v>19</v>
      </c>
      <c r="H259" s="67">
        <v>53401</v>
      </c>
      <c r="I259" s="69" t="s">
        <v>20</v>
      </c>
      <c r="J259" s="45">
        <v>2</v>
      </c>
      <c r="K259" s="64">
        <v>1060220</v>
      </c>
      <c r="L259" s="65">
        <v>42156</v>
      </c>
      <c r="M259" s="65">
        <v>42064</v>
      </c>
      <c r="N259" s="69" t="s">
        <v>54</v>
      </c>
      <c r="O259" s="68" t="s">
        <v>51</v>
      </c>
    </row>
    <row r="260" spans="1:15" ht="65.25" customHeight="1" x14ac:dyDescent="0.25">
      <c r="A260" s="52">
        <v>238</v>
      </c>
      <c r="B260" s="8" t="s">
        <v>343</v>
      </c>
      <c r="C260" s="8">
        <v>5235020</v>
      </c>
      <c r="D260" s="68" t="s">
        <v>1744</v>
      </c>
      <c r="E260" s="68" t="s">
        <v>1400</v>
      </c>
      <c r="F260" s="69">
        <v>796</v>
      </c>
      <c r="G260" s="69" t="s">
        <v>19</v>
      </c>
      <c r="H260" s="67">
        <v>53401</v>
      </c>
      <c r="I260" s="69" t="s">
        <v>20</v>
      </c>
      <c r="J260" s="45">
        <v>1</v>
      </c>
      <c r="K260" s="64">
        <v>94400</v>
      </c>
      <c r="L260" s="65">
        <v>42036</v>
      </c>
      <c r="M260" s="65">
        <v>42064</v>
      </c>
      <c r="N260" s="69" t="s">
        <v>54</v>
      </c>
      <c r="O260" s="68" t="s">
        <v>51</v>
      </c>
    </row>
    <row r="261" spans="1:15" ht="65.25" customHeight="1" x14ac:dyDescent="0.25">
      <c r="A261" s="52">
        <v>239</v>
      </c>
      <c r="B261" s="8" t="s">
        <v>343</v>
      </c>
      <c r="C261" s="8">
        <v>5235020</v>
      </c>
      <c r="D261" s="68" t="s">
        <v>1744</v>
      </c>
      <c r="E261" s="68" t="s">
        <v>1423</v>
      </c>
      <c r="F261" s="69">
        <v>796</v>
      </c>
      <c r="G261" s="69" t="s">
        <v>19</v>
      </c>
      <c r="H261" s="67">
        <v>53401</v>
      </c>
      <c r="I261" s="69" t="s">
        <v>20</v>
      </c>
      <c r="J261" s="45">
        <v>1</v>
      </c>
      <c r="K261" s="14">
        <v>708</v>
      </c>
      <c r="L261" s="65">
        <v>42036</v>
      </c>
      <c r="M261" s="65">
        <v>42064</v>
      </c>
      <c r="N261" s="69" t="s">
        <v>54</v>
      </c>
      <c r="O261" s="68" t="s">
        <v>51</v>
      </c>
    </row>
    <row r="262" spans="1:15" ht="65.25" customHeight="1" x14ac:dyDescent="0.25">
      <c r="A262" s="52">
        <v>240</v>
      </c>
      <c r="B262" s="69" t="s">
        <v>163</v>
      </c>
      <c r="C262" s="69">
        <v>7260000</v>
      </c>
      <c r="D262" s="68" t="s">
        <v>162</v>
      </c>
      <c r="E262" s="68" t="s">
        <v>164</v>
      </c>
      <c r="F262" s="69">
        <v>876</v>
      </c>
      <c r="G262" s="69" t="s">
        <v>60</v>
      </c>
      <c r="H262" s="67">
        <v>53401</v>
      </c>
      <c r="I262" s="69" t="s">
        <v>20</v>
      </c>
      <c r="J262" s="64">
        <v>1</v>
      </c>
      <c r="K262" s="64">
        <v>22000</v>
      </c>
      <c r="L262" s="65">
        <v>42036</v>
      </c>
      <c r="M262" s="65">
        <v>42339</v>
      </c>
      <c r="N262" s="69" t="s">
        <v>21</v>
      </c>
      <c r="O262" s="69" t="s">
        <v>22</v>
      </c>
    </row>
    <row r="263" spans="1:15" ht="65.25" customHeight="1" x14ac:dyDescent="0.25">
      <c r="A263" s="52">
        <v>241</v>
      </c>
      <c r="B263" s="8" t="s">
        <v>343</v>
      </c>
      <c r="C263" s="8">
        <v>5235020</v>
      </c>
      <c r="D263" s="68" t="s">
        <v>1744</v>
      </c>
      <c r="E263" s="68" t="s">
        <v>1379</v>
      </c>
      <c r="F263" s="69">
        <v>796</v>
      </c>
      <c r="G263" s="69" t="s">
        <v>19</v>
      </c>
      <c r="H263" s="67">
        <v>53401</v>
      </c>
      <c r="I263" s="69" t="s">
        <v>20</v>
      </c>
      <c r="J263" s="45">
        <v>1</v>
      </c>
      <c r="K263" s="64">
        <v>9086</v>
      </c>
      <c r="L263" s="65">
        <v>42036</v>
      </c>
      <c r="M263" s="65">
        <v>42064</v>
      </c>
      <c r="N263" s="69" t="s">
        <v>54</v>
      </c>
      <c r="O263" s="68" t="s">
        <v>51</v>
      </c>
    </row>
    <row r="264" spans="1:15" ht="65.25" customHeight="1" x14ac:dyDescent="0.25">
      <c r="A264" s="52">
        <v>242</v>
      </c>
      <c r="B264" s="8" t="s">
        <v>343</v>
      </c>
      <c r="C264" s="8">
        <v>5235020</v>
      </c>
      <c r="D264" s="68" t="s">
        <v>1744</v>
      </c>
      <c r="E264" s="68" t="s">
        <v>1379</v>
      </c>
      <c r="F264" s="69">
        <v>796</v>
      </c>
      <c r="G264" s="69" t="s">
        <v>19</v>
      </c>
      <c r="H264" s="67">
        <v>53401</v>
      </c>
      <c r="I264" s="69" t="s">
        <v>20</v>
      </c>
      <c r="J264" s="45">
        <v>1</v>
      </c>
      <c r="K264" s="64">
        <v>2360</v>
      </c>
      <c r="L264" s="65">
        <v>42036</v>
      </c>
      <c r="M264" s="65">
        <v>42064</v>
      </c>
      <c r="N264" s="69" t="s">
        <v>54</v>
      </c>
      <c r="O264" s="68" t="s">
        <v>51</v>
      </c>
    </row>
    <row r="265" spans="1:15" ht="65.25" customHeight="1" x14ac:dyDescent="0.25">
      <c r="A265" s="52">
        <v>243</v>
      </c>
      <c r="B265" s="8" t="s">
        <v>343</v>
      </c>
      <c r="C265" s="8">
        <v>5235020</v>
      </c>
      <c r="D265" s="68" t="s">
        <v>1744</v>
      </c>
      <c r="E265" s="68" t="s">
        <v>1407</v>
      </c>
      <c r="F265" s="69">
        <v>796</v>
      </c>
      <c r="G265" s="69" t="s">
        <v>19</v>
      </c>
      <c r="H265" s="68">
        <v>53408</v>
      </c>
      <c r="I265" s="68" t="s">
        <v>29</v>
      </c>
      <c r="J265" s="45">
        <v>1</v>
      </c>
      <c r="K265" s="64">
        <v>22000</v>
      </c>
      <c r="L265" s="65">
        <v>42036</v>
      </c>
      <c r="M265" s="65">
        <v>42339</v>
      </c>
      <c r="N265" s="69" t="s">
        <v>54</v>
      </c>
      <c r="O265" s="68" t="s">
        <v>51</v>
      </c>
    </row>
    <row r="266" spans="1:15" ht="65.25" customHeight="1" x14ac:dyDescent="0.25">
      <c r="A266" s="52">
        <v>244</v>
      </c>
      <c r="B266" s="8" t="s">
        <v>343</v>
      </c>
      <c r="C266" s="8">
        <v>5235020</v>
      </c>
      <c r="D266" s="68" t="s">
        <v>1744</v>
      </c>
      <c r="E266" s="68" t="s">
        <v>1411</v>
      </c>
      <c r="F266" s="69">
        <v>796</v>
      </c>
      <c r="G266" s="69" t="s">
        <v>19</v>
      </c>
      <c r="H266" s="67">
        <v>53401</v>
      </c>
      <c r="I266" s="69" t="s">
        <v>20</v>
      </c>
      <c r="J266" s="45">
        <v>1</v>
      </c>
      <c r="K266" s="64">
        <v>6018</v>
      </c>
      <c r="L266" s="65">
        <v>42036</v>
      </c>
      <c r="M266" s="65">
        <v>42064</v>
      </c>
      <c r="N266" s="69" t="s">
        <v>54</v>
      </c>
      <c r="O266" s="68" t="s">
        <v>51</v>
      </c>
    </row>
    <row r="267" spans="1:15" ht="65.25" customHeight="1" x14ac:dyDescent="0.25">
      <c r="A267" s="52">
        <v>245</v>
      </c>
      <c r="B267" s="69">
        <v>72</v>
      </c>
      <c r="C267" s="69">
        <v>7200000</v>
      </c>
      <c r="D267" s="35" t="s">
        <v>190</v>
      </c>
      <c r="E267" s="35" t="s">
        <v>191</v>
      </c>
      <c r="F267" s="35">
        <v>876</v>
      </c>
      <c r="G267" s="69" t="s">
        <v>60</v>
      </c>
      <c r="H267" s="68">
        <v>53413</v>
      </c>
      <c r="I267" s="35" t="s">
        <v>178</v>
      </c>
      <c r="J267" s="37">
        <v>1</v>
      </c>
      <c r="K267" s="37">
        <v>11440</v>
      </c>
      <c r="L267" s="65">
        <v>42036</v>
      </c>
      <c r="M267" s="65">
        <v>42339</v>
      </c>
      <c r="N267" s="69" t="s">
        <v>21</v>
      </c>
      <c r="O267" s="35" t="s">
        <v>22</v>
      </c>
    </row>
    <row r="268" spans="1:15" ht="65.25" customHeight="1" x14ac:dyDescent="0.25">
      <c r="A268" s="52">
        <v>246</v>
      </c>
      <c r="B268" s="8" t="s">
        <v>343</v>
      </c>
      <c r="C268" s="8">
        <v>5235020</v>
      </c>
      <c r="D268" s="68" t="s">
        <v>1744</v>
      </c>
      <c r="E268" s="68" t="s">
        <v>1409</v>
      </c>
      <c r="F268" s="69">
        <v>796</v>
      </c>
      <c r="G268" s="69" t="s">
        <v>19</v>
      </c>
      <c r="H268" s="10">
        <v>53423</v>
      </c>
      <c r="I268" s="69" t="s">
        <v>106</v>
      </c>
      <c r="J268" s="45">
        <v>1</v>
      </c>
      <c r="K268" s="64">
        <v>1180</v>
      </c>
      <c r="L268" s="65">
        <v>42036</v>
      </c>
      <c r="M268" s="65">
        <v>42156</v>
      </c>
      <c r="N268" s="69" t="s">
        <v>54</v>
      </c>
      <c r="O268" s="68" t="s">
        <v>51</v>
      </c>
    </row>
    <row r="269" spans="1:15" ht="65.25" customHeight="1" x14ac:dyDescent="0.25">
      <c r="A269" s="52">
        <v>247</v>
      </c>
      <c r="B269" s="68" t="s">
        <v>23</v>
      </c>
      <c r="C269" s="68">
        <v>2944210</v>
      </c>
      <c r="D269" s="69" t="s">
        <v>42</v>
      </c>
      <c r="E269" s="69" t="s">
        <v>440</v>
      </c>
      <c r="F269" s="69">
        <v>796</v>
      </c>
      <c r="G269" s="69" t="s">
        <v>19</v>
      </c>
      <c r="H269" s="67">
        <v>53401</v>
      </c>
      <c r="I269" s="69" t="s">
        <v>20</v>
      </c>
      <c r="J269" s="64">
        <v>2</v>
      </c>
      <c r="K269" s="64">
        <v>424.8</v>
      </c>
      <c r="L269" s="65">
        <v>42036</v>
      </c>
      <c r="M269" s="65">
        <v>42339</v>
      </c>
      <c r="N269" s="69" t="s">
        <v>21</v>
      </c>
      <c r="O269" s="69" t="s">
        <v>22</v>
      </c>
    </row>
    <row r="270" spans="1:15" ht="65.25" customHeight="1" x14ac:dyDescent="0.25">
      <c r="A270" s="52">
        <v>248</v>
      </c>
      <c r="B270" s="68" t="s">
        <v>23</v>
      </c>
      <c r="C270" s="68">
        <v>3313111</v>
      </c>
      <c r="D270" s="69" t="s">
        <v>366</v>
      </c>
      <c r="E270" s="69" t="s">
        <v>414</v>
      </c>
      <c r="F270" s="69">
        <v>796</v>
      </c>
      <c r="G270" s="69" t="s">
        <v>19</v>
      </c>
      <c r="H270" s="67">
        <v>53401</v>
      </c>
      <c r="I270" s="69" t="s">
        <v>20</v>
      </c>
      <c r="J270" s="64">
        <v>474</v>
      </c>
      <c r="K270" s="64">
        <v>541295</v>
      </c>
      <c r="L270" s="65">
        <v>42095</v>
      </c>
      <c r="M270" s="65">
        <v>42186</v>
      </c>
      <c r="N270" s="69" t="s">
        <v>54</v>
      </c>
      <c r="O270" s="69" t="s">
        <v>51</v>
      </c>
    </row>
    <row r="271" spans="1:15" ht="65.25" customHeight="1" x14ac:dyDescent="0.25">
      <c r="A271" s="52">
        <v>249</v>
      </c>
      <c r="B271" s="69" t="s">
        <v>23</v>
      </c>
      <c r="C271" s="68">
        <v>3313111</v>
      </c>
      <c r="D271" s="68" t="s">
        <v>366</v>
      </c>
      <c r="E271" s="68" t="s">
        <v>1355</v>
      </c>
      <c r="F271" s="69">
        <v>796</v>
      </c>
      <c r="G271" s="69" t="s">
        <v>19</v>
      </c>
      <c r="H271" s="67">
        <v>53000000000</v>
      </c>
      <c r="I271" s="69" t="s">
        <v>1568</v>
      </c>
      <c r="J271" s="45">
        <v>4</v>
      </c>
      <c r="K271" s="64">
        <v>4814.3999999999996</v>
      </c>
      <c r="L271" s="65">
        <v>42095</v>
      </c>
      <c r="M271" s="65">
        <v>42186</v>
      </c>
      <c r="N271" s="69" t="s">
        <v>54</v>
      </c>
      <c r="O271" s="69" t="s">
        <v>51</v>
      </c>
    </row>
    <row r="272" spans="1:15" ht="65.25" customHeight="1" x14ac:dyDescent="0.25">
      <c r="A272" s="52">
        <v>250</v>
      </c>
      <c r="B272" s="69" t="s">
        <v>23</v>
      </c>
      <c r="C272" s="69">
        <v>2320030</v>
      </c>
      <c r="D272" s="69" t="s">
        <v>536</v>
      </c>
      <c r="E272" s="69" t="s">
        <v>537</v>
      </c>
      <c r="F272" s="69">
        <v>112</v>
      </c>
      <c r="G272" s="34" t="s">
        <v>93</v>
      </c>
      <c r="H272" s="67">
        <v>53425</v>
      </c>
      <c r="I272" s="69" t="s">
        <v>56</v>
      </c>
      <c r="J272" s="31">
        <v>20</v>
      </c>
      <c r="K272" s="25">
        <f>150*J272</f>
        <v>3000</v>
      </c>
      <c r="L272" s="65">
        <v>42036</v>
      </c>
      <c r="M272" s="65">
        <v>42339</v>
      </c>
      <c r="N272" s="69" t="s">
        <v>21</v>
      </c>
      <c r="O272" s="22" t="s">
        <v>22</v>
      </c>
    </row>
    <row r="273" spans="1:15" ht="65.25" customHeight="1" x14ac:dyDescent="0.25">
      <c r="A273" s="52">
        <v>251</v>
      </c>
      <c r="B273" s="69" t="s">
        <v>23</v>
      </c>
      <c r="C273" s="69">
        <v>2320030</v>
      </c>
      <c r="D273" s="69" t="s">
        <v>541</v>
      </c>
      <c r="E273" s="69" t="s">
        <v>542</v>
      </c>
      <c r="F273" s="69">
        <v>796</v>
      </c>
      <c r="G273" s="69" t="s">
        <v>19</v>
      </c>
      <c r="H273" s="67">
        <v>53425</v>
      </c>
      <c r="I273" s="69" t="s">
        <v>56</v>
      </c>
      <c r="J273" s="29">
        <f>990+460</f>
        <v>1450</v>
      </c>
      <c r="K273" s="22">
        <f>99900+113000</f>
        <v>212900</v>
      </c>
      <c r="L273" s="65">
        <v>42036</v>
      </c>
      <c r="M273" s="65">
        <v>42339</v>
      </c>
      <c r="N273" s="22" t="s">
        <v>21</v>
      </c>
      <c r="O273" s="22" t="s">
        <v>22</v>
      </c>
    </row>
    <row r="274" spans="1:15" ht="65.25" customHeight="1" x14ac:dyDescent="0.25">
      <c r="A274" s="52">
        <v>252</v>
      </c>
      <c r="B274" s="8" t="s">
        <v>23</v>
      </c>
      <c r="C274" s="8">
        <v>3020000</v>
      </c>
      <c r="D274" s="68" t="s">
        <v>1744</v>
      </c>
      <c r="E274" s="68" t="s">
        <v>1416</v>
      </c>
      <c r="F274" s="69">
        <v>796</v>
      </c>
      <c r="G274" s="69" t="s">
        <v>19</v>
      </c>
      <c r="H274" s="67">
        <v>53401</v>
      </c>
      <c r="I274" s="69" t="s">
        <v>20</v>
      </c>
      <c r="J274" s="45">
        <v>1</v>
      </c>
      <c r="K274" s="64">
        <v>14160</v>
      </c>
      <c r="L274" s="65">
        <v>42036</v>
      </c>
      <c r="M274" s="65">
        <v>42156</v>
      </c>
      <c r="N274" s="69" t="s">
        <v>54</v>
      </c>
      <c r="O274" s="68" t="s">
        <v>51</v>
      </c>
    </row>
    <row r="275" spans="1:15" ht="65.25" customHeight="1" x14ac:dyDescent="0.25">
      <c r="A275" s="52">
        <v>253</v>
      </c>
      <c r="B275" s="69" t="s">
        <v>26</v>
      </c>
      <c r="C275" s="69">
        <v>2422139</v>
      </c>
      <c r="D275" s="68" t="s">
        <v>417</v>
      </c>
      <c r="E275" s="69" t="s">
        <v>1633</v>
      </c>
      <c r="F275" s="69">
        <v>166</v>
      </c>
      <c r="G275" s="69" t="s">
        <v>55</v>
      </c>
      <c r="H275" s="67">
        <v>53401</v>
      </c>
      <c r="I275" s="69" t="s">
        <v>20</v>
      </c>
      <c r="J275" s="45">
        <v>161</v>
      </c>
      <c r="K275" s="64">
        <v>44114</v>
      </c>
      <c r="L275" s="65">
        <v>42186</v>
      </c>
      <c r="M275" s="65">
        <v>42248</v>
      </c>
      <c r="N275" s="69" t="s">
        <v>21</v>
      </c>
      <c r="O275" s="22" t="s">
        <v>22</v>
      </c>
    </row>
    <row r="276" spans="1:15" ht="65.25" customHeight="1" x14ac:dyDescent="0.25">
      <c r="A276" s="52">
        <v>254</v>
      </c>
      <c r="B276" s="69" t="s">
        <v>1726</v>
      </c>
      <c r="C276" s="69">
        <v>5133010</v>
      </c>
      <c r="D276" s="68" t="s">
        <v>1727</v>
      </c>
      <c r="E276" s="69" t="s">
        <v>1728</v>
      </c>
      <c r="F276" s="69">
        <v>796</v>
      </c>
      <c r="G276" s="69" t="s">
        <v>19</v>
      </c>
      <c r="H276" s="67">
        <v>53401</v>
      </c>
      <c r="I276" s="69" t="s">
        <v>20</v>
      </c>
      <c r="J276" s="29">
        <v>78</v>
      </c>
      <c r="K276" s="137">
        <v>90639.5</v>
      </c>
      <c r="L276" s="65">
        <v>42064</v>
      </c>
      <c r="M276" s="65">
        <v>42125</v>
      </c>
      <c r="N276" s="69" t="s">
        <v>54</v>
      </c>
      <c r="O276" s="22" t="s">
        <v>51</v>
      </c>
    </row>
    <row r="277" spans="1:15" ht="65.25" customHeight="1" x14ac:dyDescent="0.25">
      <c r="A277" s="52">
        <v>255</v>
      </c>
      <c r="B277" s="68" t="s">
        <v>23</v>
      </c>
      <c r="C277" s="68">
        <v>2944140</v>
      </c>
      <c r="D277" s="68" t="s">
        <v>1610</v>
      </c>
      <c r="E277" s="68" t="s">
        <v>1823</v>
      </c>
      <c r="F277" s="69">
        <v>796</v>
      </c>
      <c r="G277" s="69" t="s">
        <v>19</v>
      </c>
      <c r="H277" s="67">
        <v>53401</v>
      </c>
      <c r="I277" s="69" t="s">
        <v>20</v>
      </c>
      <c r="J277" s="45">
        <v>10</v>
      </c>
      <c r="K277" s="64">
        <v>17690</v>
      </c>
      <c r="L277" s="65">
        <v>42064</v>
      </c>
      <c r="M277" s="65">
        <v>42125</v>
      </c>
      <c r="N277" s="69" t="s">
        <v>21</v>
      </c>
      <c r="O277" s="68" t="s">
        <v>22</v>
      </c>
    </row>
    <row r="278" spans="1:15" ht="65.25" customHeight="1" x14ac:dyDescent="0.25">
      <c r="A278" s="52">
        <v>256</v>
      </c>
      <c r="B278" s="68" t="s">
        <v>23</v>
      </c>
      <c r="C278" s="68">
        <v>3100000</v>
      </c>
      <c r="D278" s="68" t="s">
        <v>718</v>
      </c>
      <c r="E278" s="68" t="s">
        <v>728</v>
      </c>
      <c r="F278" s="2" t="s">
        <v>362</v>
      </c>
      <c r="G278" s="68" t="s">
        <v>363</v>
      </c>
      <c r="H278" s="67">
        <v>53401</v>
      </c>
      <c r="I278" s="69" t="s">
        <v>20</v>
      </c>
      <c r="J278" s="45">
        <v>70</v>
      </c>
      <c r="K278" s="64">
        <v>1486.8</v>
      </c>
      <c r="L278" s="65">
        <v>42095</v>
      </c>
      <c r="M278" s="65">
        <v>42156</v>
      </c>
      <c r="N278" s="69" t="s">
        <v>21</v>
      </c>
      <c r="O278" s="68" t="s">
        <v>22</v>
      </c>
    </row>
    <row r="279" spans="1:15" ht="65.25" customHeight="1" x14ac:dyDescent="0.25">
      <c r="A279" s="52">
        <v>257</v>
      </c>
      <c r="B279" s="69" t="s">
        <v>23</v>
      </c>
      <c r="C279" s="69">
        <v>2411130</v>
      </c>
      <c r="D279" s="13" t="s">
        <v>1759</v>
      </c>
      <c r="E279" s="35" t="s">
        <v>1900</v>
      </c>
      <c r="F279" s="69">
        <v>796</v>
      </c>
      <c r="G279" s="69" t="s">
        <v>19</v>
      </c>
      <c r="H279" s="68">
        <v>53413</v>
      </c>
      <c r="I279" s="35" t="s">
        <v>178</v>
      </c>
      <c r="J279" s="37">
        <v>10</v>
      </c>
      <c r="K279" s="37">
        <v>103167.4</v>
      </c>
      <c r="L279" s="65">
        <v>42036</v>
      </c>
      <c r="M279" s="38">
        <v>42125</v>
      </c>
      <c r="N279" s="69" t="s">
        <v>21</v>
      </c>
      <c r="O279" s="35" t="s">
        <v>22</v>
      </c>
    </row>
    <row r="280" spans="1:15" ht="65.25" customHeight="1" x14ac:dyDescent="0.25">
      <c r="A280" s="52">
        <v>258</v>
      </c>
      <c r="B280" s="68" t="s">
        <v>1528</v>
      </c>
      <c r="C280" s="68">
        <v>3410252</v>
      </c>
      <c r="D280" s="68" t="s">
        <v>716</v>
      </c>
      <c r="E280" s="68" t="s">
        <v>1950</v>
      </c>
      <c r="F280" s="69">
        <v>796</v>
      </c>
      <c r="G280" s="69" t="s">
        <v>19</v>
      </c>
      <c r="H280" s="67">
        <v>53401</v>
      </c>
      <c r="I280" s="69" t="s">
        <v>20</v>
      </c>
      <c r="J280" s="45">
        <v>1</v>
      </c>
      <c r="K280" s="64">
        <v>820000</v>
      </c>
      <c r="L280" s="65">
        <v>42095</v>
      </c>
      <c r="M280" s="65">
        <v>42186</v>
      </c>
      <c r="N280" s="69" t="s">
        <v>54</v>
      </c>
      <c r="O280" s="68" t="s">
        <v>51</v>
      </c>
    </row>
    <row r="281" spans="1:15" ht="65.25" customHeight="1" x14ac:dyDescent="0.25">
      <c r="A281" s="52">
        <v>259</v>
      </c>
      <c r="B281" s="68" t="s">
        <v>1528</v>
      </c>
      <c r="C281" s="68">
        <v>3410252</v>
      </c>
      <c r="D281" s="68" t="s">
        <v>716</v>
      </c>
      <c r="E281" s="68" t="s">
        <v>1942</v>
      </c>
      <c r="F281" s="69">
        <v>796</v>
      </c>
      <c r="G281" s="69" t="s">
        <v>19</v>
      </c>
      <c r="H281" s="67">
        <v>53401</v>
      </c>
      <c r="I281" s="69" t="s">
        <v>20</v>
      </c>
      <c r="J281" s="45">
        <v>1</v>
      </c>
      <c r="K281" s="64">
        <v>825000</v>
      </c>
      <c r="L281" s="65">
        <v>42095</v>
      </c>
      <c r="M281" s="65">
        <v>42186</v>
      </c>
      <c r="N281" s="69" t="s">
        <v>54</v>
      </c>
      <c r="O281" s="68" t="s">
        <v>51</v>
      </c>
    </row>
    <row r="282" spans="1:15" ht="65.25" customHeight="1" x14ac:dyDescent="0.25">
      <c r="A282" s="52">
        <v>260</v>
      </c>
      <c r="B282" s="68" t="s">
        <v>1528</v>
      </c>
      <c r="C282" s="68">
        <v>3410252</v>
      </c>
      <c r="D282" s="68" t="s">
        <v>716</v>
      </c>
      <c r="E282" s="68" t="s">
        <v>1943</v>
      </c>
      <c r="F282" s="69">
        <v>796</v>
      </c>
      <c r="G282" s="69" t="s">
        <v>19</v>
      </c>
      <c r="H282" s="67">
        <v>53401</v>
      </c>
      <c r="I282" s="69" t="s">
        <v>20</v>
      </c>
      <c r="J282" s="45">
        <v>1</v>
      </c>
      <c r="K282" s="64">
        <v>1270000</v>
      </c>
      <c r="L282" s="65">
        <v>42095</v>
      </c>
      <c r="M282" s="65">
        <v>42186</v>
      </c>
      <c r="N282" s="69" t="s">
        <v>54</v>
      </c>
      <c r="O282" s="68" t="s">
        <v>51</v>
      </c>
    </row>
    <row r="283" spans="1:15" ht="65.25" customHeight="1" x14ac:dyDescent="0.25">
      <c r="A283" s="52">
        <v>261</v>
      </c>
      <c r="B283" s="8" t="s">
        <v>343</v>
      </c>
      <c r="C283" s="8">
        <v>3020360</v>
      </c>
      <c r="D283" s="68" t="s">
        <v>1744</v>
      </c>
      <c r="E283" s="144" t="s">
        <v>1803</v>
      </c>
      <c r="F283" s="69">
        <v>796</v>
      </c>
      <c r="G283" s="69" t="s">
        <v>19</v>
      </c>
      <c r="H283" s="67">
        <v>53000000</v>
      </c>
      <c r="I283" s="69" t="s">
        <v>1572</v>
      </c>
      <c r="J283" s="45">
        <v>33</v>
      </c>
      <c r="K283" s="64">
        <v>9798351.75</v>
      </c>
      <c r="L283" s="65">
        <v>42064</v>
      </c>
      <c r="M283" s="65">
        <v>42156</v>
      </c>
      <c r="N283" s="69" t="s">
        <v>54</v>
      </c>
      <c r="O283" s="68" t="s">
        <v>51</v>
      </c>
    </row>
    <row r="284" spans="1:15" ht="65.25" customHeight="1" x14ac:dyDescent="0.25">
      <c r="A284" s="52">
        <v>262</v>
      </c>
      <c r="B284" s="68" t="s">
        <v>1525</v>
      </c>
      <c r="C284" s="69">
        <v>3697520</v>
      </c>
      <c r="D284" s="2" t="s">
        <v>351</v>
      </c>
      <c r="E284" s="2" t="s">
        <v>62</v>
      </c>
      <c r="F284" s="69">
        <v>796</v>
      </c>
      <c r="G284" s="69" t="s">
        <v>19</v>
      </c>
      <c r="H284" s="69">
        <v>53727000</v>
      </c>
      <c r="I284" s="69" t="s">
        <v>70</v>
      </c>
      <c r="J284" s="64">
        <v>6600</v>
      </c>
      <c r="K284" s="49">
        <v>136563.76</v>
      </c>
      <c r="L284" s="65">
        <v>42036</v>
      </c>
      <c r="M284" s="65">
        <v>42339</v>
      </c>
      <c r="N284" s="69" t="s">
        <v>21</v>
      </c>
      <c r="O284" s="69" t="s">
        <v>22</v>
      </c>
    </row>
    <row r="285" spans="1:15" ht="65.25" customHeight="1" x14ac:dyDescent="0.25">
      <c r="A285" s="52">
        <v>263</v>
      </c>
      <c r="B285" s="68" t="s">
        <v>1525</v>
      </c>
      <c r="C285" s="68">
        <v>3697520</v>
      </c>
      <c r="D285" s="2" t="s">
        <v>351</v>
      </c>
      <c r="E285" s="2" t="s">
        <v>62</v>
      </c>
      <c r="F285" s="69">
        <v>796</v>
      </c>
      <c r="G285" s="69" t="s">
        <v>19</v>
      </c>
      <c r="H285" s="67">
        <v>53401</v>
      </c>
      <c r="I285" s="69" t="s">
        <v>20</v>
      </c>
      <c r="J285" s="64">
        <v>6850</v>
      </c>
      <c r="K285" s="64">
        <v>116815.5</v>
      </c>
      <c r="L285" s="65">
        <v>42036</v>
      </c>
      <c r="M285" s="65">
        <v>42339</v>
      </c>
      <c r="N285" s="69" t="s">
        <v>21</v>
      </c>
      <c r="O285" s="69" t="s">
        <v>22</v>
      </c>
    </row>
    <row r="286" spans="1:15" ht="65.25" customHeight="1" x14ac:dyDescent="0.25">
      <c r="A286" s="52">
        <v>264</v>
      </c>
      <c r="B286" s="68" t="s">
        <v>1525</v>
      </c>
      <c r="C286" s="69">
        <v>3697520</v>
      </c>
      <c r="D286" s="2" t="s">
        <v>351</v>
      </c>
      <c r="E286" s="2" t="s">
        <v>62</v>
      </c>
      <c r="F286" s="69">
        <v>796</v>
      </c>
      <c r="G286" s="69" t="s">
        <v>19</v>
      </c>
      <c r="H286" s="68">
        <v>53408</v>
      </c>
      <c r="I286" s="69" t="s">
        <v>29</v>
      </c>
      <c r="J286" s="4">
        <v>4600</v>
      </c>
      <c r="K286" s="4">
        <v>185255.28</v>
      </c>
      <c r="L286" s="65">
        <v>42036</v>
      </c>
      <c r="M286" s="65">
        <v>42339</v>
      </c>
      <c r="N286" s="69" t="s">
        <v>21</v>
      </c>
      <c r="O286" s="69" t="s">
        <v>22</v>
      </c>
    </row>
    <row r="287" spans="1:15" ht="65.25" customHeight="1" x14ac:dyDescent="0.25">
      <c r="A287" s="52">
        <v>265</v>
      </c>
      <c r="B287" s="69" t="s">
        <v>2250</v>
      </c>
      <c r="C287" s="69">
        <v>3611010</v>
      </c>
      <c r="D287" s="69" t="s">
        <v>49</v>
      </c>
      <c r="E287" s="24" t="s">
        <v>1692</v>
      </c>
      <c r="F287" s="69">
        <v>796</v>
      </c>
      <c r="G287" s="69" t="s">
        <v>19</v>
      </c>
      <c r="H287" s="67">
        <v>53425</v>
      </c>
      <c r="I287" s="69" t="s">
        <v>56</v>
      </c>
      <c r="J287" s="30">
        <v>20</v>
      </c>
      <c r="K287" s="22">
        <v>611027.84</v>
      </c>
      <c r="L287" s="65">
        <v>42036</v>
      </c>
      <c r="M287" s="65">
        <v>42248</v>
      </c>
      <c r="N287" s="69" t="s">
        <v>21</v>
      </c>
      <c r="O287" s="22" t="s">
        <v>22</v>
      </c>
    </row>
    <row r="288" spans="1:15" ht="65.25" customHeight="1" x14ac:dyDescent="0.25">
      <c r="A288" s="52">
        <v>266</v>
      </c>
      <c r="B288" s="68" t="s">
        <v>23</v>
      </c>
      <c r="C288" s="68">
        <v>3100000</v>
      </c>
      <c r="D288" s="68" t="s">
        <v>718</v>
      </c>
      <c r="E288" s="68" t="s">
        <v>718</v>
      </c>
      <c r="F288" s="69">
        <v>796</v>
      </c>
      <c r="G288" s="69" t="s">
        <v>19</v>
      </c>
      <c r="H288" s="67">
        <v>53401</v>
      </c>
      <c r="I288" s="69" t="s">
        <v>20</v>
      </c>
      <c r="J288" s="45">
        <v>102</v>
      </c>
      <c r="K288" s="64">
        <v>8545.5</v>
      </c>
      <c r="L288" s="65">
        <v>42095</v>
      </c>
      <c r="M288" s="65">
        <v>42186</v>
      </c>
      <c r="N288" s="69" t="s">
        <v>21</v>
      </c>
      <c r="O288" s="68" t="s">
        <v>22</v>
      </c>
    </row>
    <row r="289" spans="1:15" ht="65.25" customHeight="1" x14ac:dyDescent="0.25">
      <c r="A289" s="52">
        <v>267</v>
      </c>
      <c r="B289" s="68" t="s">
        <v>23</v>
      </c>
      <c r="C289" s="68">
        <v>2943217</v>
      </c>
      <c r="D289" s="69" t="s">
        <v>418</v>
      </c>
      <c r="E289" s="69" t="s">
        <v>420</v>
      </c>
      <c r="F289" s="69">
        <v>796</v>
      </c>
      <c r="G289" s="69" t="s">
        <v>19</v>
      </c>
      <c r="H289" s="67">
        <v>53000000000</v>
      </c>
      <c r="I289" s="69" t="s">
        <v>1568</v>
      </c>
      <c r="J289" s="64">
        <v>100710</v>
      </c>
      <c r="K289" s="64">
        <v>1524</v>
      </c>
      <c r="L289" s="65">
        <v>42095</v>
      </c>
      <c r="M289" s="65">
        <v>42186</v>
      </c>
      <c r="N289" s="69" t="s">
        <v>21</v>
      </c>
      <c r="O289" s="69" t="s">
        <v>51</v>
      </c>
    </row>
    <row r="290" spans="1:15" ht="65.25" customHeight="1" x14ac:dyDescent="0.25">
      <c r="A290" s="52">
        <v>268</v>
      </c>
      <c r="B290" s="68" t="s">
        <v>23</v>
      </c>
      <c r="C290" s="69">
        <v>2943217</v>
      </c>
      <c r="D290" s="2" t="s">
        <v>418</v>
      </c>
      <c r="E290" s="2" t="s">
        <v>420</v>
      </c>
      <c r="F290" s="69">
        <v>796</v>
      </c>
      <c r="G290" s="69" t="s">
        <v>19</v>
      </c>
      <c r="H290" s="68">
        <v>53401</v>
      </c>
      <c r="I290" s="69" t="s">
        <v>20</v>
      </c>
      <c r="J290" s="4">
        <v>510</v>
      </c>
      <c r="K290" s="4">
        <v>3776</v>
      </c>
      <c r="L290" s="65">
        <v>42125</v>
      </c>
      <c r="M290" s="65">
        <v>42186</v>
      </c>
      <c r="N290" s="69" t="s">
        <v>21</v>
      </c>
      <c r="O290" s="69" t="s">
        <v>51</v>
      </c>
    </row>
    <row r="291" spans="1:15" ht="65.25" customHeight="1" x14ac:dyDescent="0.25">
      <c r="A291" s="52">
        <v>269</v>
      </c>
      <c r="B291" s="68" t="s">
        <v>23</v>
      </c>
      <c r="C291" s="68">
        <v>2922290</v>
      </c>
      <c r="D291" s="68" t="s">
        <v>1138</v>
      </c>
      <c r="E291" s="68" t="s">
        <v>1378</v>
      </c>
      <c r="F291" s="69">
        <v>796</v>
      </c>
      <c r="G291" s="69" t="s">
        <v>19</v>
      </c>
      <c r="H291" s="6">
        <v>53412</v>
      </c>
      <c r="I291" s="69" t="s">
        <v>91</v>
      </c>
      <c r="J291" s="45">
        <v>2</v>
      </c>
      <c r="K291" s="64">
        <v>35400</v>
      </c>
      <c r="L291" s="65">
        <v>42036</v>
      </c>
      <c r="M291" s="65">
        <v>42064</v>
      </c>
      <c r="N291" s="69" t="s">
        <v>21</v>
      </c>
      <c r="O291" s="68" t="s">
        <v>22</v>
      </c>
    </row>
    <row r="292" spans="1:15" ht="65.25" customHeight="1" x14ac:dyDescent="0.25">
      <c r="A292" s="52">
        <v>270</v>
      </c>
      <c r="B292" s="8" t="s">
        <v>23</v>
      </c>
      <c r="C292" s="8">
        <v>3020000</v>
      </c>
      <c r="D292" s="68" t="s">
        <v>1744</v>
      </c>
      <c r="E292" s="68" t="s">
        <v>1390</v>
      </c>
      <c r="F292" s="69">
        <v>796</v>
      </c>
      <c r="G292" s="69" t="s">
        <v>19</v>
      </c>
      <c r="H292" s="67">
        <v>53401</v>
      </c>
      <c r="I292" s="69" t="s">
        <v>20</v>
      </c>
      <c r="J292" s="45">
        <v>1</v>
      </c>
      <c r="K292" s="64">
        <v>10030</v>
      </c>
      <c r="L292" s="65">
        <v>42036</v>
      </c>
      <c r="M292" s="65">
        <v>42156</v>
      </c>
      <c r="N292" s="69" t="s">
        <v>54</v>
      </c>
      <c r="O292" s="68" t="s">
        <v>51</v>
      </c>
    </row>
    <row r="293" spans="1:15" ht="65.25" customHeight="1" x14ac:dyDescent="0.25">
      <c r="A293" s="52">
        <v>271</v>
      </c>
      <c r="B293" s="8" t="s">
        <v>343</v>
      </c>
      <c r="C293" s="59">
        <v>3020200</v>
      </c>
      <c r="D293" s="68" t="s">
        <v>1744</v>
      </c>
      <c r="E293" s="68" t="s">
        <v>1402</v>
      </c>
      <c r="F293" s="69">
        <v>796</v>
      </c>
      <c r="G293" s="69" t="s">
        <v>19</v>
      </c>
      <c r="H293" s="10">
        <v>53423</v>
      </c>
      <c r="I293" s="69" t="s">
        <v>106</v>
      </c>
      <c r="J293" s="45">
        <v>1</v>
      </c>
      <c r="K293" s="64">
        <v>10030</v>
      </c>
      <c r="L293" s="65">
        <v>42036</v>
      </c>
      <c r="M293" s="65">
        <v>42064</v>
      </c>
      <c r="N293" s="69" t="s">
        <v>54</v>
      </c>
      <c r="O293" s="68" t="s">
        <v>51</v>
      </c>
    </row>
    <row r="294" spans="1:15" ht="65.25" customHeight="1" x14ac:dyDescent="0.25">
      <c r="A294" s="52">
        <v>272</v>
      </c>
      <c r="B294" s="8" t="s">
        <v>343</v>
      </c>
      <c r="C294" s="59">
        <v>3020200</v>
      </c>
      <c r="D294" s="68" t="s">
        <v>1744</v>
      </c>
      <c r="E294" s="68" t="s">
        <v>1408</v>
      </c>
      <c r="F294" s="69">
        <v>796</v>
      </c>
      <c r="G294" s="69" t="s">
        <v>19</v>
      </c>
      <c r="H294" s="69">
        <v>53727000</v>
      </c>
      <c r="I294" s="68" t="s">
        <v>70</v>
      </c>
      <c r="J294" s="45">
        <v>1</v>
      </c>
      <c r="K294" s="64">
        <v>10030</v>
      </c>
      <c r="L294" s="65">
        <v>42036</v>
      </c>
      <c r="M294" s="65">
        <v>42339</v>
      </c>
      <c r="N294" s="69" t="s">
        <v>54</v>
      </c>
      <c r="O294" s="68" t="s">
        <v>51</v>
      </c>
    </row>
    <row r="295" spans="1:15" ht="65.25" customHeight="1" x14ac:dyDescent="0.25">
      <c r="A295" s="52">
        <v>273</v>
      </c>
      <c r="B295" s="8" t="s">
        <v>343</v>
      </c>
      <c r="C295" s="59">
        <v>3020200</v>
      </c>
      <c r="D295" s="68" t="s">
        <v>1744</v>
      </c>
      <c r="E295" s="68" t="s">
        <v>1413</v>
      </c>
      <c r="F295" s="69">
        <v>796</v>
      </c>
      <c r="G295" s="69" t="s">
        <v>19</v>
      </c>
      <c r="H295" s="6">
        <v>53412</v>
      </c>
      <c r="I295" s="69" t="s">
        <v>91</v>
      </c>
      <c r="J295" s="45">
        <v>2</v>
      </c>
      <c r="K295" s="64">
        <v>21060</v>
      </c>
      <c r="L295" s="65">
        <v>42036</v>
      </c>
      <c r="M295" s="65">
        <v>42064</v>
      </c>
      <c r="N295" s="69" t="s">
        <v>54</v>
      </c>
      <c r="O295" s="68" t="s">
        <v>51</v>
      </c>
    </row>
    <row r="296" spans="1:15" ht="65.25" customHeight="1" x14ac:dyDescent="0.25">
      <c r="A296" s="52">
        <v>274</v>
      </c>
      <c r="B296" s="8" t="s">
        <v>343</v>
      </c>
      <c r="C296" s="59">
        <v>3020200</v>
      </c>
      <c r="D296" s="68" t="s">
        <v>1744</v>
      </c>
      <c r="E296" s="68" t="s">
        <v>1421</v>
      </c>
      <c r="F296" s="69">
        <v>796</v>
      </c>
      <c r="G296" s="69" t="s">
        <v>19</v>
      </c>
      <c r="H296" s="68">
        <v>53408</v>
      </c>
      <c r="I296" s="68" t="s">
        <v>29</v>
      </c>
      <c r="J296" s="45">
        <v>1</v>
      </c>
      <c r="K296" s="64">
        <v>10030</v>
      </c>
      <c r="L296" s="65">
        <v>42036</v>
      </c>
      <c r="M296" s="65">
        <v>42064</v>
      </c>
      <c r="N296" s="69" t="s">
        <v>54</v>
      </c>
      <c r="O296" s="68" t="s">
        <v>51</v>
      </c>
    </row>
    <row r="297" spans="1:15" ht="65.25" customHeight="1" x14ac:dyDescent="0.25">
      <c r="A297" s="52">
        <v>275</v>
      </c>
      <c r="B297" s="69" t="s">
        <v>163</v>
      </c>
      <c r="C297" s="69">
        <v>7220030</v>
      </c>
      <c r="D297" s="69" t="s">
        <v>1573</v>
      </c>
      <c r="E297" s="69" t="s">
        <v>1620</v>
      </c>
      <c r="F297" s="69">
        <v>876</v>
      </c>
      <c r="G297" s="69" t="s">
        <v>60</v>
      </c>
      <c r="H297" s="69" t="s">
        <v>1596</v>
      </c>
      <c r="I297" s="69" t="s">
        <v>1595</v>
      </c>
      <c r="J297" s="64">
        <v>1</v>
      </c>
      <c r="K297" s="64">
        <v>608242.80000000005</v>
      </c>
      <c r="L297" s="65">
        <v>42005</v>
      </c>
      <c r="M297" s="65">
        <v>42339</v>
      </c>
      <c r="N297" s="69" t="s">
        <v>21</v>
      </c>
      <c r="O297" s="69" t="s">
        <v>22</v>
      </c>
    </row>
    <row r="298" spans="1:15" ht="65.25" customHeight="1" x14ac:dyDescent="0.25">
      <c r="A298" s="52">
        <v>276</v>
      </c>
      <c r="B298" s="8" t="s">
        <v>23</v>
      </c>
      <c r="C298" s="8">
        <v>3020000</v>
      </c>
      <c r="D298" s="68" t="s">
        <v>1744</v>
      </c>
      <c r="E298" s="68" t="s">
        <v>1382</v>
      </c>
      <c r="F298" s="69">
        <v>796</v>
      </c>
      <c r="G298" s="69" t="s">
        <v>19</v>
      </c>
      <c r="H298" s="67">
        <v>53401</v>
      </c>
      <c r="I298" s="69" t="s">
        <v>20</v>
      </c>
      <c r="J298" s="45">
        <v>1</v>
      </c>
      <c r="K298" s="64">
        <v>35400</v>
      </c>
      <c r="L298" s="65">
        <v>42036</v>
      </c>
      <c r="M298" s="65">
        <v>42156</v>
      </c>
      <c r="N298" s="69" t="s">
        <v>54</v>
      </c>
      <c r="O298" s="68" t="s">
        <v>51</v>
      </c>
    </row>
    <row r="299" spans="1:15" ht="65.25" customHeight="1" x14ac:dyDescent="0.25">
      <c r="A299" s="52">
        <v>277</v>
      </c>
      <c r="B299" s="8" t="s">
        <v>23</v>
      </c>
      <c r="C299" s="8">
        <v>3020000</v>
      </c>
      <c r="D299" s="68" t="s">
        <v>1744</v>
      </c>
      <c r="E299" s="68" t="s">
        <v>1384</v>
      </c>
      <c r="F299" s="69">
        <v>796</v>
      </c>
      <c r="G299" s="69" t="s">
        <v>19</v>
      </c>
      <c r="H299" s="67">
        <v>53401</v>
      </c>
      <c r="I299" s="69" t="s">
        <v>20</v>
      </c>
      <c r="J299" s="45">
        <v>1</v>
      </c>
      <c r="K299" s="64">
        <v>14160</v>
      </c>
      <c r="L299" s="65">
        <v>42036</v>
      </c>
      <c r="M299" s="65">
        <v>42064</v>
      </c>
      <c r="N299" s="69" t="s">
        <v>54</v>
      </c>
      <c r="O299" s="68" t="s">
        <v>51</v>
      </c>
    </row>
    <row r="300" spans="1:15" ht="65.25" customHeight="1" x14ac:dyDescent="0.25">
      <c r="A300" s="52">
        <v>278</v>
      </c>
      <c r="B300" s="8" t="s">
        <v>23</v>
      </c>
      <c r="C300" s="8">
        <v>3020000</v>
      </c>
      <c r="D300" s="68" t="s">
        <v>1744</v>
      </c>
      <c r="E300" s="68" t="s">
        <v>1399</v>
      </c>
      <c r="F300" s="69">
        <v>796</v>
      </c>
      <c r="G300" s="69" t="s">
        <v>19</v>
      </c>
      <c r="H300" s="67">
        <v>53401</v>
      </c>
      <c r="I300" s="69" t="s">
        <v>20</v>
      </c>
      <c r="J300" s="45">
        <v>1</v>
      </c>
      <c r="K300" s="64">
        <v>236000</v>
      </c>
      <c r="L300" s="65">
        <v>42036</v>
      </c>
      <c r="M300" s="65">
        <v>42064</v>
      </c>
      <c r="N300" s="69" t="s">
        <v>54</v>
      </c>
      <c r="O300" s="68" t="s">
        <v>51</v>
      </c>
    </row>
    <row r="301" spans="1:15" ht="65.25" customHeight="1" x14ac:dyDescent="0.25">
      <c r="A301" s="52">
        <v>279</v>
      </c>
      <c r="B301" s="8" t="s">
        <v>23</v>
      </c>
      <c r="C301" s="8">
        <v>3020000</v>
      </c>
      <c r="D301" s="68" t="s">
        <v>1744</v>
      </c>
      <c r="E301" s="68" t="s">
        <v>1403</v>
      </c>
      <c r="F301" s="69">
        <v>796</v>
      </c>
      <c r="G301" s="69" t="s">
        <v>19</v>
      </c>
      <c r="H301" s="67">
        <v>53401</v>
      </c>
      <c r="I301" s="69" t="s">
        <v>20</v>
      </c>
      <c r="J301" s="45">
        <v>1</v>
      </c>
      <c r="K301" s="64">
        <v>139240</v>
      </c>
      <c r="L301" s="65">
        <v>42036</v>
      </c>
      <c r="M301" s="65">
        <v>42064</v>
      </c>
      <c r="N301" s="69" t="s">
        <v>54</v>
      </c>
      <c r="O301" s="68" t="s">
        <v>51</v>
      </c>
    </row>
    <row r="302" spans="1:15" ht="65.25" customHeight="1" x14ac:dyDescent="0.25">
      <c r="A302" s="52">
        <v>280</v>
      </c>
      <c r="B302" s="8" t="s">
        <v>23</v>
      </c>
      <c r="C302" s="8">
        <v>3020000</v>
      </c>
      <c r="D302" s="68" t="s">
        <v>1744</v>
      </c>
      <c r="E302" s="68" t="s">
        <v>1420</v>
      </c>
      <c r="F302" s="69">
        <v>796</v>
      </c>
      <c r="G302" s="69" t="s">
        <v>19</v>
      </c>
      <c r="H302" s="67">
        <v>53401</v>
      </c>
      <c r="I302" s="69" t="s">
        <v>20</v>
      </c>
      <c r="J302" s="45">
        <v>1</v>
      </c>
      <c r="K302" s="64">
        <v>46000</v>
      </c>
      <c r="L302" s="65">
        <v>42036</v>
      </c>
      <c r="M302" s="65">
        <v>42064</v>
      </c>
      <c r="N302" s="69" t="s">
        <v>54</v>
      </c>
      <c r="O302" s="68" t="s">
        <v>51</v>
      </c>
    </row>
    <row r="303" spans="1:15" ht="65.25" customHeight="1" x14ac:dyDescent="0.25">
      <c r="A303" s="52">
        <v>281</v>
      </c>
      <c r="B303" s="8" t="s">
        <v>23</v>
      </c>
      <c r="C303" s="8">
        <v>3020000</v>
      </c>
      <c r="D303" s="68" t="s">
        <v>1744</v>
      </c>
      <c r="E303" s="68" t="s">
        <v>1387</v>
      </c>
      <c r="F303" s="69">
        <v>796</v>
      </c>
      <c r="G303" s="69" t="s">
        <v>19</v>
      </c>
      <c r="H303" s="67">
        <v>53401</v>
      </c>
      <c r="I303" s="69" t="s">
        <v>20</v>
      </c>
      <c r="J303" s="45">
        <v>1</v>
      </c>
      <c r="K303" s="64">
        <v>14160</v>
      </c>
      <c r="L303" s="65">
        <v>42036</v>
      </c>
      <c r="M303" s="65">
        <v>42064</v>
      </c>
      <c r="N303" s="69" t="s">
        <v>54</v>
      </c>
      <c r="O303" s="68" t="s">
        <v>51</v>
      </c>
    </row>
    <row r="304" spans="1:15" ht="65.25" customHeight="1" x14ac:dyDescent="0.25">
      <c r="A304" s="52">
        <v>282</v>
      </c>
      <c r="B304" s="8" t="s">
        <v>23</v>
      </c>
      <c r="C304" s="8">
        <v>3020000</v>
      </c>
      <c r="D304" s="68" t="s">
        <v>1744</v>
      </c>
      <c r="E304" s="68" t="s">
        <v>1387</v>
      </c>
      <c r="F304" s="69">
        <v>796</v>
      </c>
      <c r="G304" s="69" t="s">
        <v>19</v>
      </c>
      <c r="H304" s="67">
        <v>53401</v>
      </c>
      <c r="I304" s="69" t="s">
        <v>20</v>
      </c>
      <c r="J304" s="45">
        <v>1</v>
      </c>
      <c r="K304" s="64">
        <v>10030</v>
      </c>
      <c r="L304" s="65">
        <v>42036</v>
      </c>
      <c r="M304" s="65">
        <v>42064</v>
      </c>
      <c r="N304" s="69" t="s">
        <v>54</v>
      </c>
      <c r="O304" s="68" t="s">
        <v>51</v>
      </c>
    </row>
    <row r="305" spans="1:15" ht="65.25" customHeight="1" x14ac:dyDescent="0.25">
      <c r="A305" s="52">
        <v>283</v>
      </c>
      <c r="B305" s="8" t="s">
        <v>23</v>
      </c>
      <c r="C305" s="8">
        <v>3020000</v>
      </c>
      <c r="D305" s="68" t="s">
        <v>1744</v>
      </c>
      <c r="E305" s="68" t="s">
        <v>1387</v>
      </c>
      <c r="F305" s="69">
        <v>796</v>
      </c>
      <c r="G305" s="69" t="s">
        <v>19</v>
      </c>
      <c r="H305" s="67">
        <v>53401</v>
      </c>
      <c r="I305" s="69" t="s">
        <v>20</v>
      </c>
      <c r="J305" s="45">
        <v>1</v>
      </c>
      <c r="K305" s="64">
        <v>10030</v>
      </c>
      <c r="L305" s="65">
        <v>42036</v>
      </c>
      <c r="M305" s="65">
        <v>42064</v>
      </c>
      <c r="N305" s="69" t="s">
        <v>54</v>
      </c>
      <c r="O305" s="68" t="s">
        <v>51</v>
      </c>
    </row>
    <row r="306" spans="1:15" ht="65.25" customHeight="1" x14ac:dyDescent="0.25">
      <c r="A306" s="52">
        <v>284</v>
      </c>
      <c r="B306" s="8" t="s">
        <v>23</v>
      </c>
      <c r="C306" s="8">
        <v>3020000</v>
      </c>
      <c r="D306" s="68" t="s">
        <v>1744</v>
      </c>
      <c r="E306" s="68" t="s">
        <v>1425</v>
      </c>
      <c r="F306" s="69">
        <v>796</v>
      </c>
      <c r="G306" s="69" t="s">
        <v>19</v>
      </c>
      <c r="H306" s="67">
        <v>53401</v>
      </c>
      <c r="I306" s="69" t="s">
        <v>20</v>
      </c>
      <c r="J306" s="45">
        <v>1</v>
      </c>
      <c r="K306" s="64">
        <v>14160</v>
      </c>
      <c r="L306" s="65">
        <v>42036</v>
      </c>
      <c r="M306" s="65">
        <v>42064</v>
      </c>
      <c r="N306" s="69" t="s">
        <v>54</v>
      </c>
      <c r="O306" s="68" t="s">
        <v>51</v>
      </c>
    </row>
    <row r="307" spans="1:15" ht="65.25" customHeight="1" x14ac:dyDescent="0.25">
      <c r="A307" s="52">
        <v>285</v>
      </c>
      <c r="B307" s="69" t="s">
        <v>23</v>
      </c>
      <c r="C307" s="69">
        <v>2411130</v>
      </c>
      <c r="D307" s="69" t="s">
        <v>24</v>
      </c>
      <c r="E307" s="69" t="s">
        <v>25</v>
      </c>
      <c r="F307" s="69">
        <v>796</v>
      </c>
      <c r="G307" s="69" t="s">
        <v>19</v>
      </c>
      <c r="H307" s="67">
        <v>53401</v>
      </c>
      <c r="I307" s="69" t="s">
        <v>20</v>
      </c>
      <c r="J307" s="64">
        <v>8</v>
      </c>
      <c r="K307" s="64">
        <v>2360</v>
      </c>
      <c r="L307" s="65">
        <v>42036</v>
      </c>
      <c r="M307" s="65">
        <v>42339</v>
      </c>
      <c r="N307" s="69" t="s">
        <v>21</v>
      </c>
      <c r="O307" s="69" t="s">
        <v>22</v>
      </c>
    </row>
    <row r="308" spans="1:15" ht="65.25" customHeight="1" x14ac:dyDescent="0.25">
      <c r="A308" s="52">
        <v>286</v>
      </c>
      <c r="B308" s="69" t="s">
        <v>100</v>
      </c>
      <c r="C308" s="69">
        <v>7250000</v>
      </c>
      <c r="D308" s="69" t="s">
        <v>101</v>
      </c>
      <c r="E308" s="69" t="s">
        <v>75</v>
      </c>
      <c r="F308" s="69">
        <v>876</v>
      </c>
      <c r="G308" s="69" t="s">
        <v>60</v>
      </c>
      <c r="H308" s="67">
        <v>53401</v>
      </c>
      <c r="I308" s="69" t="s">
        <v>20</v>
      </c>
      <c r="J308" s="6">
        <v>1</v>
      </c>
      <c r="K308" s="14">
        <v>12000</v>
      </c>
      <c r="L308" s="65">
        <v>42036</v>
      </c>
      <c r="M308" s="65">
        <v>42339</v>
      </c>
      <c r="N308" s="69" t="s">
        <v>54</v>
      </c>
      <c r="O308" s="69" t="s">
        <v>51</v>
      </c>
    </row>
    <row r="309" spans="1:15" ht="65.25" customHeight="1" x14ac:dyDescent="0.25">
      <c r="A309" s="52">
        <v>287</v>
      </c>
      <c r="B309" s="69" t="s">
        <v>100</v>
      </c>
      <c r="C309" s="69">
        <v>7250000</v>
      </c>
      <c r="D309" s="69" t="s">
        <v>101</v>
      </c>
      <c r="E309" s="69" t="s">
        <v>75</v>
      </c>
      <c r="F309" s="69">
        <v>876</v>
      </c>
      <c r="G309" s="69" t="s">
        <v>60</v>
      </c>
      <c r="H309" s="67">
        <v>53401</v>
      </c>
      <c r="I309" s="69" t="s">
        <v>20</v>
      </c>
      <c r="J309" s="6">
        <v>1</v>
      </c>
      <c r="K309" s="14">
        <v>34267.199999999997</v>
      </c>
      <c r="L309" s="65">
        <v>42036</v>
      </c>
      <c r="M309" s="65">
        <v>42339</v>
      </c>
      <c r="N309" s="69" t="s">
        <v>54</v>
      </c>
      <c r="O309" s="69" t="s">
        <v>51</v>
      </c>
    </row>
    <row r="310" spans="1:15" ht="65.25" customHeight="1" x14ac:dyDescent="0.25">
      <c r="A310" s="52">
        <v>288</v>
      </c>
      <c r="B310" s="69" t="s">
        <v>100</v>
      </c>
      <c r="C310" s="69">
        <v>7250000</v>
      </c>
      <c r="D310" s="69" t="s">
        <v>101</v>
      </c>
      <c r="E310" s="69" t="s">
        <v>75</v>
      </c>
      <c r="F310" s="69">
        <v>876</v>
      </c>
      <c r="G310" s="69" t="s">
        <v>60</v>
      </c>
      <c r="H310" s="67">
        <v>53401</v>
      </c>
      <c r="I310" s="69" t="s">
        <v>20</v>
      </c>
      <c r="J310" s="6">
        <v>1</v>
      </c>
      <c r="K310" s="14">
        <v>8566.7999999999993</v>
      </c>
      <c r="L310" s="65">
        <v>42036</v>
      </c>
      <c r="M310" s="65">
        <v>42339</v>
      </c>
      <c r="N310" s="69" t="s">
        <v>54</v>
      </c>
      <c r="O310" s="69" t="s">
        <v>51</v>
      </c>
    </row>
    <row r="311" spans="1:15" ht="65.25" customHeight="1" x14ac:dyDescent="0.25">
      <c r="A311" s="52">
        <v>289</v>
      </c>
      <c r="B311" s="69" t="s">
        <v>100</v>
      </c>
      <c r="C311" s="69">
        <v>7250000</v>
      </c>
      <c r="D311" s="69" t="s">
        <v>101</v>
      </c>
      <c r="E311" s="69" t="s">
        <v>134</v>
      </c>
      <c r="F311" s="69">
        <v>876</v>
      </c>
      <c r="G311" s="69" t="s">
        <v>60</v>
      </c>
      <c r="H311" s="67">
        <v>53401</v>
      </c>
      <c r="I311" s="69" t="s">
        <v>20</v>
      </c>
      <c r="J311" s="64">
        <v>1</v>
      </c>
      <c r="K311" s="64">
        <v>10350</v>
      </c>
      <c r="L311" s="65">
        <v>42036</v>
      </c>
      <c r="M311" s="65">
        <v>42339</v>
      </c>
      <c r="N311" s="69" t="s">
        <v>54</v>
      </c>
      <c r="O311" s="69" t="s">
        <v>51</v>
      </c>
    </row>
    <row r="312" spans="1:15" ht="65.25" customHeight="1" x14ac:dyDescent="0.25">
      <c r="A312" s="52">
        <v>290</v>
      </c>
      <c r="B312" s="69" t="s">
        <v>100</v>
      </c>
      <c r="C312" s="69">
        <v>7250000</v>
      </c>
      <c r="D312" s="69" t="s">
        <v>101</v>
      </c>
      <c r="E312" s="69" t="s">
        <v>272</v>
      </c>
      <c r="F312" s="69">
        <v>876</v>
      </c>
      <c r="G312" s="69" t="s">
        <v>60</v>
      </c>
      <c r="H312" s="67">
        <v>53425</v>
      </c>
      <c r="I312" s="69" t="s">
        <v>56</v>
      </c>
      <c r="J312" s="64">
        <v>1</v>
      </c>
      <c r="K312" s="64">
        <v>15482</v>
      </c>
      <c r="L312" s="65">
        <v>42036</v>
      </c>
      <c r="M312" s="65">
        <v>42339</v>
      </c>
      <c r="N312" s="69" t="s">
        <v>54</v>
      </c>
      <c r="O312" s="69" t="s">
        <v>51</v>
      </c>
    </row>
    <row r="313" spans="1:15" ht="65.25" customHeight="1" x14ac:dyDescent="0.25">
      <c r="A313" s="52">
        <v>291</v>
      </c>
      <c r="B313" s="69" t="s">
        <v>23</v>
      </c>
      <c r="C313" s="69">
        <v>2944200</v>
      </c>
      <c r="D313" s="69" t="s">
        <v>528</v>
      </c>
      <c r="E313" s="69" t="s">
        <v>529</v>
      </c>
      <c r="F313" s="69">
        <v>796</v>
      </c>
      <c r="G313" s="69" t="s">
        <v>19</v>
      </c>
      <c r="H313" s="67">
        <v>53425</v>
      </c>
      <c r="I313" s="69" t="s">
        <v>56</v>
      </c>
      <c r="J313" s="30">
        <v>10</v>
      </c>
      <c r="K313" s="22">
        <v>11800</v>
      </c>
      <c r="L313" s="65">
        <v>42036</v>
      </c>
      <c r="M313" s="65">
        <v>42156</v>
      </c>
      <c r="N313" s="69" t="s">
        <v>21</v>
      </c>
      <c r="O313" s="22" t="s">
        <v>22</v>
      </c>
    </row>
    <row r="314" spans="1:15" ht="65.25" customHeight="1" x14ac:dyDescent="0.25">
      <c r="A314" s="52">
        <v>292</v>
      </c>
      <c r="B314" s="69" t="s">
        <v>23</v>
      </c>
      <c r="C314" s="69">
        <v>2944200</v>
      </c>
      <c r="D314" s="69" t="s">
        <v>42</v>
      </c>
      <c r="E314" s="69" t="s">
        <v>444</v>
      </c>
      <c r="F314" s="69">
        <v>796</v>
      </c>
      <c r="G314" s="69" t="s">
        <v>19</v>
      </c>
      <c r="H314" s="67">
        <v>53401</v>
      </c>
      <c r="I314" s="69" t="s">
        <v>20</v>
      </c>
      <c r="J314" s="64">
        <v>8</v>
      </c>
      <c r="K314" s="64">
        <v>8447.6200000000008</v>
      </c>
      <c r="L314" s="65">
        <v>42036</v>
      </c>
      <c r="M314" s="65">
        <v>42339</v>
      </c>
      <c r="N314" s="69" t="s">
        <v>21</v>
      </c>
      <c r="O314" s="69" t="s">
        <v>22</v>
      </c>
    </row>
    <row r="315" spans="1:15" ht="65.25" customHeight="1" x14ac:dyDescent="0.25">
      <c r="A315" s="52">
        <v>293</v>
      </c>
      <c r="B315" s="69" t="s">
        <v>23</v>
      </c>
      <c r="C315" s="69">
        <v>2944200</v>
      </c>
      <c r="D315" s="69" t="s">
        <v>42</v>
      </c>
      <c r="E315" s="69" t="s">
        <v>441</v>
      </c>
      <c r="F315" s="69">
        <v>796</v>
      </c>
      <c r="G315" s="69" t="s">
        <v>19</v>
      </c>
      <c r="H315" s="67">
        <v>53401</v>
      </c>
      <c r="I315" s="69" t="s">
        <v>20</v>
      </c>
      <c r="J315" s="64">
        <v>7</v>
      </c>
      <c r="K315" s="64">
        <v>2682.14</v>
      </c>
      <c r="L315" s="65">
        <v>42036</v>
      </c>
      <c r="M315" s="65">
        <v>42339</v>
      </c>
      <c r="N315" s="69" t="s">
        <v>21</v>
      </c>
      <c r="O315" s="69" t="s">
        <v>22</v>
      </c>
    </row>
    <row r="316" spans="1:15" ht="65.25" customHeight="1" x14ac:dyDescent="0.25">
      <c r="A316" s="52">
        <v>294</v>
      </c>
      <c r="B316" s="69" t="s">
        <v>23</v>
      </c>
      <c r="C316" s="69">
        <v>2944200</v>
      </c>
      <c r="D316" s="69" t="s">
        <v>42</v>
      </c>
      <c r="E316" s="69" t="s">
        <v>442</v>
      </c>
      <c r="F316" s="69">
        <v>796</v>
      </c>
      <c r="G316" s="69" t="s">
        <v>19</v>
      </c>
      <c r="H316" s="67">
        <v>53401</v>
      </c>
      <c r="I316" s="69" t="s">
        <v>20</v>
      </c>
      <c r="J316" s="64">
        <v>17</v>
      </c>
      <c r="K316" s="64">
        <v>8750.8799999999992</v>
      </c>
      <c r="L316" s="65">
        <v>42036</v>
      </c>
      <c r="M316" s="65">
        <v>42339</v>
      </c>
      <c r="N316" s="69" t="s">
        <v>21</v>
      </c>
      <c r="O316" s="69" t="s">
        <v>22</v>
      </c>
    </row>
    <row r="317" spans="1:15" ht="65.25" customHeight="1" x14ac:dyDescent="0.25">
      <c r="A317" s="52">
        <v>295</v>
      </c>
      <c r="B317" s="69" t="s">
        <v>23</v>
      </c>
      <c r="C317" s="69">
        <v>2944200</v>
      </c>
      <c r="D317" s="69" t="s">
        <v>42</v>
      </c>
      <c r="E317" s="69" t="s">
        <v>443</v>
      </c>
      <c r="F317" s="69">
        <v>796</v>
      </c>
      <c r="G317" s="69" t="s">
        <v>19</v>
      </c>
      <c r="H317" s="67">
        <v>53401</v>
      </c>
      <c r="I317" s="69" t="s">
        <v>20</v>
      </c>
      <c r="J317" s="64">
        <v>11</v>
      </c>
      <c r="K317" s="64">
        <v>7259.36</v>
      </c>
      <c r="L317" s="65">
        <v>42036</v>
      </c>
      <c r="M317" s="65">
        <v>42339</v>
      </c>
      <c r="N317" s="69" t="s">
        <v>21</v>
      </c>
      <c r="O317" s="69" t="s">
        <v>22</v>
      </c>
    </row>
    <row r="318" spans="1:15" ht="65.25" customHeight="1" x14ac:dyDescent="0.25">
      <c r="A318" s="52">
        <v>296</v>
      </c>
      <c r="B318" s="69" t="s">
        <v>23</v>
      </c>
      <c r="C318" s="69">
        <v>3020543</v>
      </c>
      <c r="D318" s="68" t="s">
        <v>366</v>
      </c>
      <c r="E318" s="68" t="s">
        <v>1361</v>
      </c>
      <c r="F318" s="69">
        <v>796</v>
      </c>
      <c r="G318" s="69" t="s">
        <v>19</v>
      </c>
      <c r="H318" s="67">
        <v>53415</v>
      </c>
      <c r="I318" s="69" t="s">
        <v>201</v>
      </c>
      <c r="J318" s="45">
        <v>1</v>
      </c>
      <c r="K318" s="64">
        <v>21240</v>
      </c>
      <c r="L318" s="65">
        <v>42036</v>
      </c>
      <c r="M318" s="65">
        <v>42064</v>
      </c>
      <c r="N318" s="69" t="s">
        <v>21</v>
      </c>
      <c r="O318" s="68" t="s">
        <v>22</v>
      </c>
    </row>
    <row r="319" spans="1:15" ht="65.25" customHeight="1" x14ac:dyDescent="0.25">
      <c r="A319" s="52">
        <v>297</v>
      </c>
      <c r="B319" s="69" t="s">
        <v>23</v>
      </c>
      <c r="C319" s="69">
        <v>3020543</v>
      </c>
      <c r="D319" s="68" t="s">
        <v>366</v>
      </c>
      <c r="E319" s="68" t="s">
        <v>1369</v>
      </c>
      <c r="F319" s="69">
        <v>796</v>
      </c>
      <c r="G319" s="69" t="s">
        <v>19</v>
      </c>
      <c r="H319" s="67">
        <v>53401</v>
      </c>
      <c r="I319" s="69" t="s">
        <v>20</v>
      </c>
      <c r="J319" s="45">
        <v>1</v>
      </c>
      <c r="K319" s="64">
        <v>21240</v>
      </c>
      <c r="L319" s="65">
        <v>42036</v>
      </c>
      <c r="M319" s="65">
        <v>42064</v>
      </c>
      <c r="N319" s="69" t="s">
        <v>21</v>
      </c>
      <c r="O319" s="68" t="s">
        <v>22</v>
      </c>
    </row>
    <row r="320" spans="1:15" ht="65.25" customHeight="1" x14ac:dyDescent="0.25">
      <c r="A320" s="52">
        <v>298</v>
      </c>
      <c r="B320" s="69" t="s">
        <v>23</v>
      </c>
      <c r="C320" s="69">
        <v>3020543</v>
      </c>
      <c r="D320" s="68" t="s">
        <v>366</v>
      </c>
      <c r="E320" s="68" t="s">
        <v>1358</v>
      </c>
      <c r="F320" s="69">
        <v>796</v>
      </c>
      <c r="G320" s="69" t="s">
        <v>19</v>
      </c>
      <c r="H320" s="67">
        <v>53401</v>
      </c>
      <c r="I320" s="69" t="s">
        <v>20</v>
      </c>
      <c r="J320" s="45">
        <v>1</v>
      </c>
      <c r="K320" s="64">
        <v>5900</v>
      </c>
      <c r="L320" s="65">
        <v>42036</v>
      </c>
      <c r="M320" s="65">
        <v>42064</v>
      </c>
      <c r="N320" s="69" t="s">
        <v>21</v>
      </c>
      <c r="O320" s="68" t="s">
        <v>22</v>
      </c>
    </row>
    <row r="321" spans="1:15" ht="65.25" customHeight="1" x14ac:dyDescent="0.25">
      <c r="A321" s="52">
        <v>299</v>
      </c>
      <c r="B321" s="69" t="s">
        <v>26</v>
      </c>
      <c r="C321" s="69">
        <v>2422139</v>
      </c>
      <c r="D321" s="68" t="s">
        <v>417</v>
      </c>
      <c r="E321" s="69" t="s">
        <v>1633</v>
      </c>
      <c r="F321" s="69">
        <v>876</v>
      </c>
      <c r="G321" s="69" t="s">
        <v>60</v>
      </c>
      <c r="H321" s="67">
        <v>53401</v>
      </c>
      <c r="I321" s="69" t="s">
        <v>20</v>
      </c>
      <c r="J321" s="64">
        <v>200</v>
      </c>
      <c r="K321" s="62">
        <v>37575</v>
      </c>
      <c r="L321" s="65">
        <v>42095</v>
      </c>
      <c r="M321" s="65">
        <v>42339</v>
      </c>
      <c r="N321" s="69" t="s">
        <v>21</v>
      </c>
      <c r="O321" s="69" t="s">
        <v>22</v>
      </c>
    </row>
    <row r="322" spans="1:15" ht="65.25" customHeight="1" x14ac:dyDescent="0.25">
      <c r="A322" s="52">
        <v>300</v>
      </c>
      <c r="B322" s="69" t="s">
        <v>26</v>
      </c>
      <c r="C322" s="69">
        <v>2422139</v>
      </c>
      <c r="D322" s="68" t="s">
        <v>417</v>
      </c>
      <c r="E322" s="69" t="s">
        <v>1633</v>
      </c>
      <c r="F322" s="69">
        <v>876</v>
      </c>
      <c r="G322" s="69" t="s">
        <v>60</v>
      </c>
      <c r="H322" s="67">
        <v>53401</v>
      </c>
      <c r="I322" s="69" t="s">
        <v>20</v>
      </c>
      <c r="J322" s="64">
        <v>100</v>
      </c>
      <c r="K322" s="62">
        <v>10225</v>
      </c>
      <c r="L322" s="65">
        <v>42095</v>
      </c>
      <c r="M322" s="65">
        <v>42156</v>
      </c>
      <c r="N322" s="69" t="s">
        <v>21</v>
      </c>
      <c r="O322" s="69" t="s">
        <v>22</v>
      </c>
    </row>
    <row r="323" spans="1:15" ht="65.25" customHeight="1" x14ac:dyDescent="0.25">
      <c r="A323" s="52">
        <v>301</v>
      </c>
      <c r="B323" s="69" t="s">
        <v>26</v>
      </c>
      <c r="C323" s="69">
        <v>2422139</v>
      </c>
      <c r="D323" s="68" t="s">
        <v>417</v>
      </c>
      <c r="E323" s="69" t="s">
        <v>1633</v>
      </c>
      <c r="F323" s="69">
        <v>876</v>
      </c>
      <c r="G323" s="69" t="s">
        <v>60</v>
      </c>
      <c r="H323" s="67">
        <v>53401</v>
      </c>
      <c r="I323" s="69" t="s">
        <v>20</v>
      </c>
      <c r="J323" s="64">
        <v>701</v>
      </c>
      <c r="K323" s="62">
        <v>56726</v>
      </c>
      <c r="L323" s="65">
        <v>42095</v>
      </c>
      <c r="M323" s="65">
        <v>42156</v>
      </c>
      <c r="N323" s="69" t="s">
        <v>21</v>
      </c>
      <c r="O323" s="69" t="s">
        <v>22</v>
      </c>
    </row>
    <row r="324" spans="1:15" ht="65.25" customHeight="1" x14ac:dyDescent="0.25">
      <c r="A324" s="52">
        <v>302</v>
      </c>
      <c r="B324" s="69" t="s">
        <v>26</v>
      </c>
      <c r="C324" s="69">
        <v>2422139</v>
      </c>
      <c r="D324" s="68" t="s">
        <v>417</v>
      </c>
      <c r="E324" s="69" t="s">
        <v>1633</v>
      </c>
      <c r="F324" s="69">
        <v>876</v>
      </c>
      <c r="G324" s="69" t="s">
        <v>60</v>
      </c>
      <c r="H324" s="67">
        <v>53401</v>
      </c>
      <c r="I324" s="69" t="s">
        <v>20</v>
      </c>
      <c r="J324" s="64">
        <v>720</v>
      </c>
      <c r="K324" s="62">
        <v>86325</v>
      </c>
      <c r="L324" s="65">
        <v>42095</v>
      </c>
      <c r="M324" s="65">
        <v>42156</v>
      </c>
      <c r="N324" s="69" t="s">
        <v>21</v>
      </c>
      <c r="O324" s="69" t="s">
        <v>22</v>
      </c>
    </row>
    <row r="325" spans="1:15" ht="65.25" customHeight="1" x14ac:dyDescent="0.25">
      <c r="A325" s="52">
        <v>303</v>
      </c>
      <c r="B325" s="68" t="s">
        <v>23</v>
      </c>
      <c r="C325" s="68">
        <v>2922290</v>
      </c>
      <c r="D325" s="68" t="s">
        <v>1138</v>
      </c>
      <c r="E325" s="68" t="s">
        <v>1359</v>
      </c>
      <c r="F325" s="69">
        <v>796</v>
      </c>
      <c r="G325" s="69" t="s">
        <v>19</v>
      </c>
      <c r="H325" s="10">
        <v>53423</v>
      </c>
      <c r="I325" s="69" t="s">
        <v>106</v>
      </c>
      <c r="J325" s="45">
        <v>1</v>
      </c>
      <c r="K325" s="64">
        <v>17700</v>
      </c>
      <c r="L325" s="65">
        <v>42036</v>
      </c>
      <c r="M325" s="65">
        <v>42064</v>
      </c>
      <c r="N325" s="69" t="s">
        <v>21</v>
      </c>
      <c r="O325" s="68" t="s">
        <v>22</v>
      </c>
    </row>
    <row r="326" spans="1:15" ht="65.25" customHeight="1" x14ac:dyDescent="0.25">
      <c r="A326" s="52">
        <v>304</v>
      </c>
      <c r="B326" s="8" t="s">
        <v>23</v>
      </c>
      <c r="C326" s="8">
        <v>3020000</v>
      </c>
      <c r="D326" s="68" t="s">
        <v>1744</v>
      </c>
      <c r="E326" s="68" t="s">
        <v>1422</v>
      </c>
      <c r="F326" s="69">
        <v>796</v>
      </c>
      <c r="G326" s="69" t="s">
        <v>19</v>
      </c>
      <c r="H326" s="67">
        <v>53401</v>
      </c>
      <c r="I326" s="69" t="s">
        <v>20</v>
      </c>
      <c r="J326" s="1">
        <v>1063</v>
      </c>
      <c r="K326" s="64">
        <v>212718</v>
      </c>
      <c r="L326" s="65">
        <v>42036</v>
      </c>
      <c r="M326" s="65">
        <v>42339</v>
      </c>
      <c r="N326" s="69" t="s">
        <v>54</v>
      </c>
      <c r="O326" s="68" t="s">
        <v>51</v>
      </c>
    </row>
    <row r="327" spans="1:15" ht="65.25" customHeight="1" x14ac:dyDescent="0.25">
      <c r="A327" s="52">
        <v>305</v>
      </c>
      <c r="B327" s="69" t="s">
        <v>23</v>
      </c>
      <c r="C327" s="69">
        <v>2890000</v>
      </c>
      <c r="D327" s="69" t="s">
        <v>1812</v>
      </c>
      <c r="E327" s="69" t="s">
        <v>62</v>
      </c>
      <c r="F327" s="6">
        <v>796</v>
      </c>
      <c r="G327" s="69" t="s">
        <v>19</v>
      </c>
      <c r="H327" s="67">
        <v>53401</v>
      </c>
      <c r="I327" s="69" t="s">
        <v>20</v>
      </c>
      <c r="J327" s="4">
        <v>157</v>
      </c>
      <c r="K327" s="64">
        <v>1246896</v>
      </c>
      <c r="L327" s="65">
        <v>42156</v>
      </c>
      <c r="M327" s="65">
        <v>42217</v>
      </c>
      <c r="N327" s="69" t="s">
        <v>21</v>
      </c>
      <c r="O327" s="69" t="s">
        <v>22</v>
      </c>
    </row>
    <row r="328" spans="1:15" ht="65.25" customHeight="1" x14ac:dyDescent="0.25">
      <c r="A328" s="52">
        <v>306</v>
      </c>
      <c r="B328" s="69" t="s">
        <v>23</v>
      </c>
      <c r="C328" s="69">
        <v>2890000</v>
      </c>
      <c r="D328" s="69" t="s">
        <v>1812</v>
      </c>
      <c r="E328" s="69" t="s">
        <v>62</v>
      </c>
      <c r="F328" s="6">
        <v>796</v>
      </c>
      <c r="G328" s="69" t="s">
        <v>19</v>
      </c>
      <c r="H328" s="67">
        <v>53425</v>
      </c>
      <c r="I328" s="69" t="s">
        <v>56</v>
      </c>
      <c r="J328" s="4">
        <v>182</v>
      </c>
      <c r="K328" s="64">
        <v>2144</v>
      </c>
      <c r="L328" s="65">
        <v>42064</v>
      </c>
      <c r="M328" s="65">
        <v>42339</v>
      </c>
      <c r="N328" s="69" t="s">
        <v>21</v>
      </c>
      <c r="O328" s="69" t="s">
        <v>22</v>
      </c>
    </row>
    <row r="329" spans="1:15" ht="65.25" customHeight="1" x14ac:dyDescent="0.25">
      <c r="A329" s="52">
        <v>307</v>
      </c>
      <c r="B329" s="69" t="s">
        <v>23</v>
      </c>
      <c r="C329" s="69">
        <v>2890000</v>
      </c>
      <c r="D329" s="69" t="s">
        <v>1812</v>
      </c>
      <c r="E329" s="69" t="s">
        <v>62</v>
      </c>
      <c r="F329" s="6">
        <v>796</v>
      </c>
      <c r="G329" s="69" t="s">
        <v>19</v>
      </c>
      <c r="H329" s="67">
        <v>53425</v>
      </c>
      <c r="I329" s="69" t="s">
        <v>56</v>
      </c>
      <c r="J329" s="4">
        <v>330</v>
      </c>
      <c r="K329" s="64">
        <v>74168.600000000006</v>
      </c>
      <c r="L329" s="65">
        <v>42064</v>
      </c>
      <c r="M329" s="65">
        <v>42339</v>
      </c>
      <c r="N329" s="69" t="s">
        <v>21</v>
      </c>
      <c r="O329" s="69" t="s">
        <v>22</v>
      </c>
    </row>
    <row r="330" spans="1:15" ht="65.25" customHeight="1" x14ac:dyDescent="0.25">
      <c r="A330" s="52">
        <v>308</v>
      </c>
      <c r="B330" s="69" t="s">
        <v>23</v>
      </c>
      <c r="C330" s="8">
        <v>2895213</v>
      </c>
      <c r="D330" s="69" t="s">
        <v>521</v>
      </c>
      <c r="E330" s="68" t="s">
        <v>524</v>
      </c>
      <c r="F330" s="69">
        <v>796</v>
      </c>
      <c r="G330" s="69" t="s">
        <v>19</v>
      </c>
      <c r="H330" s="67">
        <v>53425</v>
      </c>
      <c r="I330" s="69" t="s">
        <v>56</v>
      </c>
      <c r="J330" s="29">
        <v>493</v>
      </c>
      <c r="K330" s="22">
        <v>22382.2</v>
      </c>
      <c r="L330" s="65">
        <v>42005</v>
      </c>
      <c r="M330" s="65">
        <v>42036</v>
      </c>
      <c r="N330" s="69" t="s">
        <v>21</v>
      </c>
      <c r="O330" s="69" t="s">
        <v>22</v>
      </c>
    </row>
    <row r="331" spans="1:15" ht="65.25" customHeight="1" x14ac:dyDescent="0.25">
      <c r="A331" s="52">
        <v>309</v>
      </c>
      <c r="B331" s="68" t="s">
        <v>421</v>
      </c>
      <c r="C331" s="68">
        <v>2320310</v>
      </c>
      <c r="D331" s="69" t="s">
        <v>1589</v>
      </c>
      <c r="E331" s="69" t="s">
        <v>1590</v>
      </c>
      <c r="F331" s="69">
        <v>796</v>
      </c>
      <c r="G331" s="69" t="s">
        <v>19</v>
      </c>
      <c r="H331" s="67">
        <v>53401</v>
      </c>
      <c r="I331" s="69" t="s">
        <v>20</v>
      </c>
      <c r="J331" s="64">
        <v>22</v>
      </c>
      <c r="K331" s="64">
        <v>221000</v>
      </c>
      <c r="L331" s="65">
        <v>42036</v>
      </c>
      <c r="M331" s="65">
        <v>42339</v>
      </c>
      <c r="N331" s="69" t="s">
        <v>21</v>
      </c>
      <c r="O331" s="69" t="s">
        <v>22</v>
      </c>
    </row>
    <row r="332" spans="1:15" ht="65.25" customHeight="1" x14ac:dyDescent="0.25">
      <c r="A332" s="52">
        <v>310</v>
      </c>
      <c r="B332" s="8" t="s">
        <v>23</v>
      </c>
      <c r="C332" s="8">
        <v>3020000</v>
      </c>
      <c r="D332" s="68" t="s">
        <v>1744</v>
      </c>
      <c r="E332" s="68" t="s">
        <v>1415</v>
      </c>
      <c r="F332" s="69">
        <v>796</v>
      </c>
      <c r="G332" s="69" t="s">
        <v>19</v>
      </c>
      <c r="H332" s="69">
        <v>53727000</v>
      </c>
      <c r="I332" s="68" t="s">
        <v>70</v>
      </c>
      <c r="J332" s="45">
        <v>4</v>
      </c>
      <c r="K332" s="64">
        <v>1200</v>
      </c>
      <c r="L332" s="65">
        <v>42036</v>
      </c>
      <c r="M332" s="65">
        <v>42339</v>
      </c>
      <c r="N332" s="69" t="s">
        <v>54</v>
      </c>
      <c r="O332" s="68" t="s">
        <v>51</v>
      </c>
    </row>
    <row r="333" spans="1:15" ht="65.25" customHeight="1" x14ac:dyDescent="0.25">
      <c r="A333" s="52">
        <v>311</v>
      </c>
      <c r="B333" s="68" t="s">
        <v>23</v>
      </c>
      <c r="C333" s="68">
        <v>2922290</v>
      </c>
      <c r="D333" s="68" t="s">
        <v>1138</v>
      </c>
      <c r="E333" s="68" t="s">
        <v>1362</v>
      </c>
      <c r="F333" s="69">
        <v>796</v>
      </c>
      <c r="G333" s="69" t="s">
        <v>19</v>
      </c>
      <c r="H333" s="67">
        <v>53401</v>
      </c>
      <c r="I333" s="69" t="s">
        <v>20</v>
      </c>
      <c r="J333" s="45">
        <v>1</v>
      </c>
      <c r="K333" s="64">
        <v>15340</v>
      </c>
      <c r="L333" s="65">
        <v>42036</v>
      </c>
      <c r="M333" s="65">
        <v>42064</v>
      </c>
      <c r="N333" s="69" t="s">
        <v>21</v>
      </c>
      <c r="O333" s="68" t="s">
        <v>22</v>
      </c>
    </row>
    <row r="334" spans="1:15" ht="65.25" customHeight="1" x14ac:dyDescent="0.25">
      <c r="A334" s="52">
        <v>312</v>
      </c>
      <c r="B334" s="68" t="s">
        <v>23</v>
      </c>
      <c r="C334" s="68">
        <v>2922290</v>
      </c>
      <c r="D334" s="68" t="s">
        <v>1138</v>
      </c>
      <c r="E334" s="68" t="s">
        <v>1374</v>
      </c>
      <c r="F334" s="69">
        <v>796</v>
      </c>
      <c r="G334" s="69" t="s">
        <v>19</v>
      </c>
      <c r="H334" s="69">
        <v>53727000</v>
      </c>
      <c r="I334" s="68" t="s">
        <v>70</v>
      </c>
      <c r="J334" s="45">
        <v>2</v>
      </c>
      <c r="K334" s="64">
        <v>11800</v>
      </c>
      <c r="L334" s="65">
        <v>42036</v>
      </c>
      <c r="M334" s="65">
        <v>42064</v>
      </c>
      <c r="N334" s="69" t="s">
        <v>21</v>
      </c>
      <c r="O334" s="68" t="s">
        <v>22</v>
      </c>
    </row>
    <row r="335" spans="1:15" ht="65.25" customHeight="1" x14ac:dyDescent="0.25">
      <c r="A335" s="52">
        <v>313</v>
      </c>
      <c r="B335" s="69" t="s">
        <v>26</v>
      </c>
      <c r="C335" s="69">
        <v>2422139</v>
      </c>
      <c r="D335" s="68" t="s">
        <v>417</v>
      </c>
      <c r="E335" s="69" t="s">
        <v>1633</v>
      </c>
      <c r="F335" s="69">
        <v>166</v>
      </c>
      <c r="G335" s="69" t="s">
        <v>55</v>
      </c>
      <c r="H335" s="67">
        <v>53401</v>
      </c>
      <c r="I335" s="69" t="s">
        <v>20</v>
      </c>
      <c r="J335" s="29">
        <v>12.51</v>
      </c>
      <c r="K335" s="63">
        <v>2521.4699999999998</v>
      </c>
      <c r="L335" s="65">
        <v>42095</v>
      </c>
      <c r="M335" s="65">
        <v>42156</v>
      </c>
      <c r="N335" s="69" t="s">
        <v>21</v>
      </c>
      <c r="O335" s="22" t="s">
        <v>22</v>
      </c>
    </row>
    <row r="336" spans="1:15" ht="65.25" customHeight="1" x14ac:dyDescent="0.25">
      <c r="A336" s="52">
        <v>314</v>
      </c>
      <c r="B336" s="69" t="s">
        <v>26</v>
      </c>
      <c r="C336" s="69">
        <v>2422139</v>
      </c>
      <c r="D336" s="68" t="s">
        <v>417</v>
      </c>
      <c r="E336" s="69" t="s">
        <v>1633</v>
      </c>
      <c r="F336" s="69">
        <v>876</v>
      </c>
      <c r="G336" s="69" t="s">
        <v>60</v>
      </c>
      <c r="H336" s="67">
        <v>53401</v>
      </c>
      <c r="I336" s="69" t="s">
        <v>20</v>
      </c>
      <c r="J336" s="29">
        <v>76</v>
      </c>
      <c r="K336" s="63">
        <v>42480</v>
      </c>
      <c r="L336" s="65">
        <v>42095</v>
      </c>
      <c r="M336" s="65">
        <v>42156</v>
      </c>
      <c r="N336" s="69" t="s">
        <v>21</v>
      </c>
      <c r="O336" s="22" t="s">
        <v>22</v>
      </c>
    </row>
    <row r="337" spans="1:15" ht="65.25" customHeight="1" x14ac:dyDescent="0.25">
      <c r="A337" s="52">
        <v>315</v>
      </c>
      <c r="B337" s="69" t="s">
        <v>23</v>
      </c>
      <c r="C337" s="145">
        <v>2724105</v>
      </c>
      <c r="D337" s="68" t="s">
        <v>1724</v>
      </c>
      <c r="E337" s="68" t="s">
        <v>1761</v>
      </c>
      <c r="F337" s="69">
        <v>796</v>
      </c>
      <c r="G337" s="69" t="s">
        <v>19</v>
      </c>
      <c r="H337" s="10">
        <v>53401</v>
      </c>
      <c r="I337" s="69" t="s">
        <v>20</v>
      </c>
      <c r="J337" s="45">
        <v>32</v>
      </c>
      <c r="K337" s="64">
        <v>10226.879999999999</v>
      </c>
      <c r="L337" s="65">
        <v>42036</v>
      </c>
      <c r="M337" s="65">
        <v>42125</v>
      </c>
      <c r="N337" s="69" t="s">
        <v>21</v>
      </c>
      <c r="O337" s="69" t="s">
        <v>22</v>
      </c>
    </row>
    <row r="338" spans="1:15" ht="65.25" customHeight="1" x14ac:dyDescent="0.25">
      <c r="A338" s="52">
        <v>316</v>
      </c>
      <c r="B338" s="69" t="s">
        <v>23</v>
      </c>
      <c r="C338" s="8">
        <v>2930429</v>
      </c>
      <c r="D338" s="69" t="s">
        <v>383</v>
      </c>
      <c r="E338" s="69" t="s">
        <v>1516</v>
      </c>
      <c r="F338" s="69">
        <v>796</v>
      </c>
      <c r="G338" s="69" t="s">
        <v>19</v>
      </c>
      <c r="H338" s="10">
        <v>53401</v>
      </c>
      <c r="I338" s="69" t="s">
        <v>20</v>
      </c>
      <c r="J338" s="64">
        <v>7100</v>
      </c>
      <c r="K338" s="64">
        <v>41737</v>
      </c>
      <c r="L338" s="65">
        <v>42036</v>
      </c>
      <c r="M338" s="65">
        <v>42125</v>
      </c>
      <c r="N338" s="69" t="s">
        <v>21</v>
      </c>
      <c r="O338" s="69" t="s">
        <v>22</v>
      </c>
    </row>
    <row r="339" spans="1:15" ht="65.25" customHeight="1" x14ac:dyDescent="0.25">
      <c r="A339" s="52">
        <v>317</v>
      </c>
      <c r="B339" s="69" t="s">
        <v>23</v>
      </c>
      <c r="C339" s="69">
        <v>2411130</v>
      </c>
      <c r="D339" s="69" t="s">
        <v>1773</v>
      </c>
      <c r="E339" s="69" t="s">
        <v>1828</v>
      </c>
      <c r="F339" s="69">
        <v>796</v>
      </c>
      <c r="G339" s="69" t="s">
        <v>19</v>
      </c>
      <c r="H339" s="67">
        <v>53425</v>
      </c>
      <c r="I339" s="69" t="s">
        <v>56</v>
      </c>
      <c r="J339" s="29">
        <v>10</v>
      </c>
      <c r="K339" s="9">
        <v>99804.93</v>
      </c>
      <c r="L339" s="65">
        <v>42064</v>
      </c>
      <c r="M339" s="65">
        <v>42369</v>
      </c>
      <c r="N339" s="69" t="s">
        <v>21</v>
      </c>
      <c r="O339" s="69" t="s">
        <v>22</v>
      </c>
    </row>
    <row r="340" spans="1:15" ht="65.25" customHeight="1" x14ac:dyDescent="0.25">
      <c r="A340" s="52">
        <v>318</v>
      </c>
      <c r="B340" s="68" t="s">
        <v>23</v>
      </c>
      <c r="C340" s="68">
        <v>2519686</v>
      </c>
      <c r="D340" s="69" t="s">
        <v>381</v>
      </c>
      <c r="E340" s="69" t="s">
        <v>382</v>
      </c>
      <c r="F340" s="69">
        <v>796</v>
      </c>
      <c r="G340" s="69" t="s">
        <v>19</v>
      </c>
      <c r="H340" s="67">
        <v>53401</v>
      </c>
      <c r="I340" s="69" t="s">
        <v>20</v>
      </c>
      <c r="J340" s="64">
        <v>300</v>
      </c>
      <c r="K340" s="64">
        <v>73420.52</v>
      </c>
      <c r="L340" s="65">
        <v>42095</v>
      </c>
      <c r="M340" s="65">
        <v>42156</v>
      </c>
      <c r="N340" s="69" t="s">
        <v>21</v>
      </c>
      <c r="O340" s="69" t="s">
        <v>22</v>
      </c>
    </row>
    <row r="341" spans="1:15" ht="65.25" customHeight="1" x14ac:dyDescent="0.25">
      <c r="A341" s="52">
        <v>319</v>
      </c>
      <c r="B341" s="68" t="s">
        <v>23</v>
      </c>
      <c r="C341" s="8">
        <v>2944020</v>
      </c>
      <c r="D341" s="69" t="s">
        <v>437</v>
      </c>
      <c r="E341" s="69" t="s">
        <v>438</v>
      </c>
      <c r="F341" s="69">
        <v>796</v>
      </c>
      <c r="G341" s="69" t="s">
        <v>19</v>
      </c>
      <c r="H341" s="67">
        <v>53401</v>
      </c>
      <c r="I341" s="69" t="s">
        <v>20</v>
      </c>
      <c r="J341" s="64">
        <v>17</v>
      </c>
      <c r="K341" s="64">
        <v>5015</v>
      </c>
      <c r="L341" s="65">
        <v>42036</v>
      </c>
      <c r="M341" s="65">
        <v>42339</v>
      </c>
      <c r="N341" s="69" t="s">
        <v>21</v>
      </c>
      <c r="O341" s="69" t="s">
        <v>22</v>
      </c>
    </row>
    <row r="342" spans="1:15" ht="65.25" customHeight="1" x14ac:dyDescent="0.25">
      <c r="A342" s="52">
        <v>320</v>
      </c>
      <c r="B342" s="68" t="s">
        <v>23</v>
      </c>
      <c r="C342" s="8">
        <v>2320410</v>
      </c>
      <c r="D342" s="68" t="s">
        <v>516</v>
      </c>
      <c r="E342" s="69" t="s">
        <v>518</v>
      </c>
      <c r="F342" s="69">
        <v>166</v>
      </c>
      <c r="G342" s="69" t="s">
        <v>55</v>
      </c>
      <c r="H342" s="67">
        <v>53401</v>
      </c>
      <c r="I342" s="69" t="s">
        <v>20</v>
      </c>
      <c r="J342" s="64">
        <v>85</v>
      </c>
      <c r="K342" s="64">
        <v>35466.25</v>
      </c>
      <c r="L342" s="65">
        <v>42095</v>
      </c>
      <c r="M342" s="65">
        <v>42186</v>
      </c>
      <c r="N342" s="69" t="s">
        <v>21</v>
      </c>
      <c r="O342" s="69" t="s">
        <v>22</v>
      </c>
    </row>
    <row r="343" spans="1:15" ht="65.25" customHeight="1" x14ac:dyDescent="0.25">
      <c r="A343" s="52">
        <v>321</v>
      </c>
      <c r="B343" s="68" t="s">
        <v>23</v>
      </c>
      <c r="C343" s="10">
        <v>2320410</v>
      </c>
      <c r="D343" s="68" t="s">
        <v>516</v>
      </c>
      <c r="E343" s="69" t="s">
        <v>518</v>
      </c>
      <c r="F343" s="69">
        <v>166</v>
      </c>
      <c r="G343" s="69" t="s">
        <v>55</v>
      </c>
      <c r="H343" s="67">
        <v>53401</v>
      </c>
      <c r="I343" s="69" t="s">
        <v>20</v>
      </c>
      <c r="J343" s="31">
        <v>204</v>
      </c>
      <c r="K343" s="25">
        <v>85119</v>
      </c>
      <c r="L343" s="65">
        <v>42095</v>
      </c>
      <c r="M343" s="65">
        <v>42186</v>
      </c>
      <c r="N343" s="69" t="s">
        <v>1570</v>
      </c>
      <c r="O343" s="69" t="s">
        <v>22</v>
      </c>
    </row>
    <row r="344" spans="1:15" ht="65.25" customHeight="1" x14ac:dyDescent="0.25">
      <c r="A344" s="52">
        <v>322</v>
      </c>
      <c r="B344" s="68" t="s">
        <v>23</v>
      </c>
      <c r="C344" s="10">
        <v>2944141</v>
      </c>
      <c r="D344" s="69" t="s">
        <v>516</v>
      </c>
      <c r="E344" s="69" t="s">
        <v>2028</v>
      </c>
      <c r="F344" s="69">
        <v>168</v>
      </c>
      <c r="G344" s="69" t="s">
        <v>523</v>
      </c>
      <c r="H344" s="67">
        <v>53000000000</v>
      </c>
      <c r="I344" s="69" t="s">
        <v>1572</v>
      </c>
      <c r="J344" s="1">
        <v>0.99199999999999999</v>
      </c>
      <c r="K344" s="49">
        <v>149492</v>
      </c>
      <c r="L344" s="65">
        <v>42125</v>
      </c>
      <c r="M344" s="65">
        <v>42186</v>
      </c>
      <c r="N344" s="69" t="s">
        <v>21</v>
      </c>
      <c r="O344" s="69" t="s">
        <v>22</v>
      </c>
    </row>
    <row r="345" spans="1:15" ht="65.25" customHeight="1" x14ac:dyDescent="0.25">
      <c r="A345" s="52">
        <v>323</v>
      </c>
      <c r="B345" s="68" t="s">
        <v>23</v>
      </c>
      <c r="C345" s="10">
        <v>2944141</v>
      </c>
      <c r="D345" s="69" t="s">
        <v>516</v>
      </c>
      <c r="E345" s="69" t="s">
        <v>2028</v>
      </c>
      <c r="F345" s="69">
        <v>168</v>
      </c>
      <c r="G345" s="69" t="s">
        <v>523</v>
      </c>
      <c r="H345" s="67">
        <v>53000000000</v>
      </c>
      <c r="I345" s="69" t="s">
        <v>1572</v>
      </c>
      <c r="J345" s="1">
        <v>1.1299999999999999</v>
      </c>
      <c r="K345" s="49">
        <v>197702.55</v>
      </c>
      <c r="L345" s="65">
        <v>42156</v>
      </c>
      <c r="M345" s="65">
        <v>42217</v>
      </c>
      <c r="N345" s="69" t="s">
        <v>21</v>
      </c>
      <c r="O345" s="69" t="s">
        <v>22</v>
      </c>
    </row>
    <row r="346" spans="1:15" ht="65.25" customHeight="1" x14ac:dyDescent="0.25">
      <c r="A346" s="52">
        <v>324</v>
      </c>
      <c r="B346" s="68" t="s">
        <v>23</v>
      </c>
      <c r="C346" s="10">
        <v>2519416</v>
      </c>
      <c r="D346" s="69" t="s">
        <v>390</v>
      </c>
      <c r="E346" s="69" t="s">
        <v>887</v>
      </c>
      <c r="F346" s="69">
        <v>166</v>
      </c>
      <c r="G346" s="69" t="s">
        <v>55</v>
      </c>
      <c r="H346" s="69">
        <v>53401</v>
      </c>
      <c r="I346" s="69" t="s">
        <v>20</v>
      </c>
      <c r="J346" s="29">
        <v>177</v>
      </c>
      <c r="K346" s="21">
        <v>147268.68</v>
      </c>
      <c r="L346" s="65">
        <v>42095</v>
      </c>
      <c r="M346" s="65">
        <v>42156</v>
      </c>
      <c r="N346" s="69" t="s">
        <v>21</v>
      </c>
      <c r="O346" s="69" t="s">
        <v>22</v>
      </c>
    </row>
    <row r="347" spans="1:15" ht="65.25" customHeight="1" x14ac:dyDescent="0.25">
      <c r="A347" s="52">
        <v>325</v>
      </c>
      <c r="B347" s="69" t="s">
        <v>23</v>
      </c>
      <c r="C347" s="8">
        <v>2519416</v>
      </c>
      <c r="D347" s="69" t="s">
        <v>554</v>
      </c>
      <c r="E347" s="69" t="s">
        <v>517</v>
      </c>
      <c r="F347" s="69">
        <v>166</v>
      </c>
      <c r="G347" s="69" t="s">
        <v>55</v>
      </c>
      <c r="H347" s="10">
        <v>53000000000</v>
      </c>
      <c r="I347" s="69" t="s">
        <v>1568</v>
      </c>
      <c r="J347" s="64">
        <v>234</v>
      </c>
      <c r="K347" s="64">
        <v>284940.5</v>
      </c>
      <c r="L347" s="65">
        <v>42064</v>
      </c>
      <c r="M347" s="65">
        <v>42095</v>
      </c>
      <c r="N347" s="69" t="s">
        <v>21</v>
      </c>
      <c r="O347" s="69" t="s">
        <v>22</v>
      </c>
    </row>
    <row r="348" spans="1:15" ht="65.25" customHeight="1" x14ac:dyDescent="0.25">
      <c r="A348" s="52">
        <v>326</v>
      </c>
      <c r="B348" s="68" t="s">
        <v>23</v>
      </c>
      <c r="C348" s="10">
        <v>2519416</v>
      </c>
      <c r="D348" s="69" t="s">
        <v>390</v>
      </c>
      <c r="E348" s="69" t="s">
        <v>887</v>
      </c>
      <c r="F348" s="69">
        <v>166</v>
      </c>
      <c r="G348" s="69" t="s">
        <v>55</v>
      </c>
      <c r="H348" s="69">
        <v>53401</v>
      </c>
      <c r="I348" s="69" t="s">
        <v>20</v>
      </c>
      <c r="J348" s="29">
        <v>13248</v>
      </c>
      <c r="K348" s="9">
        <v>491798.24</v>
      </c>
      <c r="L348" s="65">
        <v>42095</v>
      </c>
      <c r="M348" s="65">
        <v>42156</v>
      </c>
      <c r="N348" s="69" t="s">
        <v>21</v>
      </c>
      <c r="O348" s="69" t="s">
        <v>22</v>
      </c>
    </row>
    <row r="349" spans="1:15" ht="65.25" customHeight="1" x14ac:dyDescent="0.25">
      <c r="A349" s="52">
        <v>327</v>
      </c>
      <c r="B349" s="69" t="s">
        <v>23</v>
      </c>
      <c r="C349" s="8">
        <v>2519416</v>
      </c>
      <c r="D349" s="69" t="s">
        <v>554</v>
      </c>
      <c r="E349" s="69" t="s">
        <v>517</v>
      </c>
      <c r="F349" s="69">
        <v>166</v>
      </c>
      <c r="G349" s="69" t="s">
        <v>55</v>
      </c>
      <c r="H349" s="10">
        <v>53000000000</v>
      </c>
      <c r="I349" s="69" t="s">
        <v>1568</v>
      </c>
      <c r="J349" s="64">
        <v>4137.63</v>
      </c>
      <c r="K349" s="64">
        <v>229716.5</v>
      </c>
      <c r="L349" s="65">
        <v>42064</v>
      </c>
      <c r="M349" s="65">
        <v>42095</v>
      </c>
      <c r="N349" s="69" t="s">
        <v>21</v>
      </c>
      <c r="O349" s="69" t="s">
        <v>22</v>
      </c>
    </row>
    <row r="350" spans="1:15" ht="65.25" customHeight="1" x14ac:dyDescent="0.25">
      <c r="A350" s="52">
        <v>328</v>
      </c>
      <c r="B350" s="69" t="s">
        <v>1525</v>
      </c>
      <c r="C350" s="8">
        <v>3697520</v>
      </c>
      <c r="D350" s="2" t="s">
        <v>351</v>
      </c>
      <c r="E350" s="2" t="s">
        <v>62</v>
      </c>
      <c r="F350" s="69">
        <v>796</v>
      </c>
      <c r="G350" s="69" t="s">
        <v>19</v>
      </c>
      <c r="H350" s="67">
        <v>53425</v>
      </c>
      <c r="I350" s="69" t="s">
        <v>56</v>
      </c>
      <c r="J350" s="29">
        <f>988</f>
        <v>988</v>
      </c>
      <c r="K350" s="22">
        <v>146018</v>
      </c>
      <c r="L350" s="65">
        <v>42036</v>
      </c>
      <c r="M350" s="65">
        <v>42339</v>
      </c>
      <c r="N350" s="69" t="s">
        <v>21</v>
      </c>
      <c r="O350" s="22" t="s">
        <v>22</v>
      </c>
    </row>
    <row r="351" spans="1:15" ht="65.25" customHeight="1" x14ac:dyDescent="0.25">
      <c r="A351" s="52">
        <v>329</v>
      </c>
      <c r="B351" s="68" t="s">
        <v>23</v>
      </c>
      <c r="C351" s="68">
        <v>3313126</v>
      </c>
      <c r="D351" s="69" t="s">
        <v>383</v>
      </c>
      <c r="E351" s="69" t="s">
        <v>384</v>
      </c>
      <c r="F351" s="69">
        <v>796</v>
      </c>
      <c r="G351" s="69" t="s">
        <v>19</v>
      </c>
      <c r="H351" s="67">
        <v>53401</v>
      </c>
      <c r="I351" s="69" t="s">
        <v>20</v>
      </c>
      <c r="J351" s="64">
        <v>1450</v>
      </c>
      <c r="K351" s="64">
        <v>3293970</v>
      </c>
      <c r="L351" s="65">
        <v>42095</v>
      </c>
      <c r="M351" s="65">
        <v>42156</v>
      </c>
      <c r="N351" s="69" t="s">
        <v>54</v>
      </c>
      <c r="O351" s="69" t="s">
        <v>51</v>
      </c>
    </row>
    <row r="352" spans="1:15" ht="65.25" customHeight="1" x14ac:dyDescent="0.25">
      <c r="A352" s="52">
        <v>330</v>
      </c>
      <c r="B352" s="68" t="s">
        <v>23</v>
      </c>
      <c r="C352" s="68">
        <v>3313126</v>
      </c>
      <c r="D352" s="69" t="s">
        <v>383</v>
      </c>
      <c r="E352" s="69" t="s">
        <v>385</v>
      </c>
      <c r="F352" s="69">
        <v>796</v>
      </c>
      <c r="G352" s="69" t="s">
        <v>19</v>
      </c>
      <c r="H352" s="67">
        <v>53401</v>
      </c>
      <c r="I352" s="69" t="s">
        <v>20</v>
      </c>
      <c r="J352" s="64">
        <v>2004</v>
      </c>
      <c r="K352" s="64">
        <v>2992860</v>
      </c>
      <c r="L352" s="65">
        <v>42064</v>
      </c>
      <c r="M352" s="65">
        <v>42125</v>
      </c>
      <c r="N352" s="69" t="s">
        <v>54</v>
      </c>
      <c r="O352" s="69" t="s">
        <v>51</v>
      </c>
    </row>
    <row r="353" spans="1:15" ht="65.25" customHeight="1" x14ac:dyDescent="0.25">
      <c r="A353" s="52">
        <v>331</v>
      </c>
      <c r="B353" s="68" t="s">
        <v>23</v>
      </c>
      <c r="C353" s="68">
        <v>3313126</v>
      </c>
      <c r="D353" s="69" t="s">
        <v>383</v>
      </c>
      <c r="E353" s="69" t="s">
        <v>384</v>
      </c>
      <c r="F353" s="69">
        <v>796</v>
      </c>
      <c r="G353" s="69" t="s">
        <v>19</v>
      </c>
      <c r="H353" s="67">
        <v>53401</v>
      </c>
      <c r="I353" s="69" t="s">
        <v>20</v>
      </c>
      <c r="J353" s="64">
        <v>1530</v>
      </c>
      <c r="K353" s="64">
        <v>5834215</v>
      </c>
      <c r="L353" s="65">
        <v>42095</v>
      </c>
      <c r="M353" s="65">
        <v>42156</v>
      </c>
      <c r="N353" s="69" t="s">
        <v>54</v>
      </c>
      <c r="O353" s="69" t="s">
        <v>51</v>
      </c>
    </row>
    <row r="354" spans="1:15" ht="65.25" customHeight="1" x14ac:dyDescent="0.25">
      <c r="A354" s="52">
        <v>332</v>
      </c>
      <c r="B354" s="68" t="s">
        <v>23</v>
      </c>
      <c r="C354" s="68">
        <v>3313126</v>
      </c>
      <c r="D354" s="69" t="s">
        <v>383</v>
      </c>
      <c r="E354" s="69" t="s">
        <v>384</v>
      </c>
      <c r="F354" s="69">
        <v>796</v>
      </c>
      <c r="G354" s="69" t="s">
        <v>19</v>
      </c>
      <c r="H354" s="67">
        <v>53401</v>
      </c>
      <c r="I354" s="69" t="s">
        <v>20</v>
      </c>
      <c r="J354" s="64">
        <v>1530</v>
      </c>
      <c r="K354" s="64">
        <v>5834215</v>
      </c>
      <c r="L354" s="65">
        <v>42125</v>
      </c>
      <c r="M354" s="65">
        <v>42156</v>
      </c>
      <c r="N354" s="69" t="s">
        <v>54</v>
      </c>
      <c r="O354" s="69" t="s">
        <v>51</v>
      </c>
    </row>
    <row r="355" spans="1:15" ht="65.25" customHeight="1" x14ac:dyDescent="0.25">
      <c r="A355" s="52">
        <v>333</v>
      </c>
      <c r="B355" s="68" t="s">
        <v>23</v>
      </c>
      <c r="C355" s="68">
        <v>3313126</v>
      </c>
      <c r="D355" s="69" t="s">
        <v>456</v>
      </c>
      <c r="E355" s="69" t="s">
        <v>457</v>
      </c>
      <c r="F355" s="69">
        <v>796</v>
      </c>
      <c r="G355" s="69" t="s">
        <v>19</v>
      </c>
      <c r="H355" s="67">
        <v>53425</v>
      </c>
      <c r="I355" s="69" t="s">
        <v>56</v>
      </c>
      <c r="J355" s="29">
        <v>2</v>
      </c>
      <c r="K355" s="9">
        <v>4980</v>
      </c>
      <c r="L355" s="65">
        <v>42095</v>
      </c>
      <c r="M355" s="65">
        <v>42156</v>
      </c>
      <c r="N355" s="69" t="s">
        <v>21</v>
      </c>
      <c r="O355" s="69" t="s">
        <v>22</v>
      </c>
    </row>
    <row r="356" spans="1:15" ht="65.25" customHeight="1" x14ac:dyDescent="0.25">
      <c r="A356" s="52">
        <v>334</v>
      </c>
      <c r="B356" s="68" t="s">
        <v>23</v>
      </c>
      <c r="C356" s="68">
        <v>3313126</v>
      </c>
      <c r="D356" s="69" t="s">
        <v>525</v>
      </c>
      <c r="E356" s="69" t="s">
        <v>1835</v>
      </c>
      <c r="F356" s="69">
        <v>796</v>
      </c>
      <c r="G356" s="69" t="s">
        <v>19</v>
      </c>
      <c r="H356" s="10">
        <v>53401</v>
      </c>
      <c r="I356" s="69" t="s">
        <v>20</v>
      </c>
      <c r="J356" s="29">
        <v>700</v>
      </c>
      <c r="K356" s="9">
        <v>1211000</v>
      </c>
      <c r="L356" s="65">
        <v>42064</v>
      </c>
      <c r="M356" s="65">
        <v>42156</v>
      </c>
      <c r="N356" s="69" t="s">
        <v>54</v>
      </c>
      <c r="O356" s="69" t="s">
        <v>51</v>
      </c>
    </row>
    <row r="357" spans="1:15" ht="65.25" customHeight="1" x14ac:dyDescent="0.25">
      <c r="A357" s="52">
        <v>335</v>
      </c>
      <c r="B357" s="68" t="s">
        <v>23</v>
      </c>
      <c r="C357" s="68">
        <v>3313126</v>
      </c>
      <c r="D357" s="69" t="s">
        <v>525</v>
      </c>
      <c r="E357" s="68" t="s">
        <v>1834</v>
      </c>
      <c r="F357" s="69">
        <v>796</v>
      </c>
      <c r="G357" s="69" t="s">
        <v>19</v>
      </c>
      <c r="H357" s="10">
        <v>53401</v>
      </c>
      <c r="I357" s="69" t="s">
        <v>20</v>
      </c>
      <c r="J357" s="29">
        <v>200</v>
      </c>
      <c r="K357" s="22">
        <v>790000</v>
      </c>
      <c r="L357" s="65">
        <v>42064</v>
      </c>
      <c r="M357" s="65">
        <v>42156</v>
      </c>
      <c r="N357" s="69" t="s">
        <v>54</v>
      </c>
      <c r="O357" s="69" t="s">
        <v>51</v>
      </c>
    </row>
    <row r="358" spans="1:15" ht="65.25" customHeight="1" x14ac:dyDescent="0.25">
      <c r="A358" s="52">
        <v>336</v>
      </c>
      <c r="B358" s="68" t="s">
        <v>23</v>
      </c>
      <c r="C358" s="68">
        <v>3313126</v>
      </c>
      <c r="D358" s="69" t="s">
        <v>398</v>
      </c>
      <c r="E358" s="69" t="s">
        <v>399</v>
      </c>
      <c r="F358" s="69">
        <v>796</v>
      </c>
      <c r="G358" s="69" t="s">
        <v>19</v>
      </c>
      <c r="H358" s="67">
        <v>53415</v>
      </c>
      <c r="I358" s="69" t="s">
        <v>201</v>
      </c>
      <c r="J358" s="64">
        <v>785</v>
      </c>
      <c r="K358" s="64">
        <v>20000</v>
      </c>
      <c r="L358" s="65">
        <v>42095</v>
      </c>
      <c r="M358" s="65">
        <v>42339</v>
      </c>
      <c r="N358" s="69" t="s">
        <v>21</v>
      </c>
      <c r="O358" s="69" t="s">
        <v>22</v>
      </c>
    </row>
    <row r="359" spans="1:15" ht="65.25" customHeight="1" x14ac:dyDescent="0.25">
      <c r="A359" s="52">
        <v>337</v>
      </c>
      <c r="B359" s="68" t="s">
        <v>23</v>
      </c>
      <c r="C359" s="68">
        <v>3313126</v>
      </c>
      <c r="D359" s="69" t="s">
        <v>458</v>
      </c>
      <c r="E359" s="69" t="s">
        <v>459</v>
      </c>
      <c r="F359" s="69">
        <v>796</v>
      </c>
      <c r="G359" s="69" t="s">
        <v>19</v>
      </c>
      <c r="H359" s="67">
        <v>53425</v>
      </c>
      <c r="I359" s="69" t="s">
        <v>56</v>
      </c>
      <c r="J359" s="29">
        <v>4</v>
      </c>
      <c r="K359" s="9">
        <v>2400</v>
      </c>
      <c r="L359" s="65">
        <v>42095</v>
      </c>
      <c r="M359" s="65">
        <v>42156</v>
      </c>
      <c r="N359" s="69" t="s">
        <v>21</v>
      </c>
      <c r="O359" s="69" t="s">
        <v>22</v>
      </c>
    </row>
    <row r="360" spans="1:15" ht="65.25" customHeight="1" x14ac:dyDescent="0.25">
      <c r="A360" s="52">
        <v>338</v>
      </c>
      <c r="B360" s="68" t="s">
        <v>1528</v>
      </c>
      <c r="C360" s="68">
        <v>3420131</v>
      </c>
      <c r="D360" s="68" t="s">
        <v>726</v>
      </c>
      <c r="E360" s="68" t="s">
        <v>1972</v>
      </c>
      <c r="F360" s="69">
        <v>796</v>
      </c>
      <c r="G360" s="69" t="s">
        <v>19</v>
      </c>
      <c r="H360" s="67">
        <v>5300000000</v>
      </c>
      <c r="I360" s="69" t="s">
        <v>1572</v>
      </c>
      <c r="J360" s="45">
        <v>4</v>
      </c>
      <c r="K360" s="64">
        <v>220000</v>
      </c>
      <c r="L360" s="65">
        <v>42095</v>
      </c>
      <c r="M360" s="65">
        <v>42186</v>
      </c>
      <c r="N360" s="69" t="s">
        <v>54</v>
      </c>
      <c r="O360" s="68" t="s">
        <v>51</v>
      </c>
    </row>
    <row r="361" spans="1:15" ht="65.25" customHeight="1" x14ac:dyDescent="0.25">
      <c r="A361" s="52">
        <v>339</v>
      </c>
      <c r="B361" s="68" t="s">
        <v>1528</v>
      </c>
      <c r="C361" s="68">
        <v>3420151</v>
      </c>
      <c r="D361" s="68" t="s">
        <v>716</v>
      </c>
      <c r="E361" s="68" t="s">
        <v>1970</v>
      </c>
      <c r="F361" s="69">
        <v>796</v>
      </c>
      <c r="G361" s="69" t="s">
        <v>19</v>
      </c>
      <c r="H361" s="67">
        <v>5300000000</v>
      </c>
      <c r="I361" s="69" t="s">
        <v>1572</v>
      </c>
      <c r="J361" s="45">
        <v>1</v>
      </c>
      <c r="K361" s="64">
        <v>900000</v>
      </c>
      <c r="L361" s="65">
        <v>42095</v>
      </c>
      <c r="M361" s="65">
        <v>42186</v>
      </c>
      <c r="N361" s="69" t="s">
        <v>54</v>
      </c>
      <c r="O361" s="68" t="s">
        <v>51</v>
      </c>
    </row>
    <row r="362" spans="1:15" ht="65.25" customHeight="1" x14ac:dyDescent="0.25">
      <c r="A362" s="52">
        <v>340</v>
      </c>
      <c r="B362" s="68" t="s">
        <v>1528</v>
      </c>
      <c r="C362" s="68">
        <v>3420163</v>
      </c>
      <c r="D362" s="68" t="s">
        <v>716</v>
      </c>
      <c r="E362" s="68" t="s">
        <v>1973</v>
      </c>
      <c r="F362" s="69">
        <v>796</v>
      </c>
      <c r="G362" s="69" t="s">
        <v>19</v>
      </c>
      <c r="H362" s="67">
        <v>5300000000</v>
      </c>
      <c r="I362" s="69" t="s">
        <v>1572</v>
      </c>
      <c r="J362" s="45">
        <v>1</v>
      </c>
      <c r="K362" s="64">
        <v>320000</v>
      </c>
      <c r="L362" s="65">
        <v>42095</v>
      </c>
      <c r="M362" s="65">
        <v>42186</v>
      </c>
      <c r="N362" s="69" t="s">
        <v>54</v>
      </c>
      <c r="O362" s="68" t="s">
        <v>51</v>
      </c>
    </row>
    <row r="363" spans="1:15" ht="65.25" customHeight="1" x14ac:dyDescent="0.25">
      <c r="A363" s="52">
        <v>341</v>
      </c>
      <c r="B363" s="68" t="s">
        <v>1527</v>
      </c>
      <c r="C363" s="68">
        <v>9249000</v>
      </c>
      <c r="D363" s="69" t="s">
        <v>2249</v>
      </c>
      <c r="E363" s="69" t="s">
        <v>2248</v>
      </c>
      <c r="F363" s="69">
        <v>876</v>
      </c>
      <c r="G363" s="69" t="s">
        <v>60</v>
      </c>
      <c r="H363" s="6">
        <v>53412</v>
      </c>
      <c r="I363" s="69" t="s">
        <v>91</v>
      </c>
      <c r="J363" s="4">
        <v>1</v>
      </c>
      <c r="K363" s="64">
        <v>267450</v>
      </c>
      <c r="L363" s="65">
        <v>42186</v>
      </c>
      <c r="M363" s="65">
        <v>42339</v>
      </c>
      <c r="N363" s="69" t="s">
        <v>53</v>
      </c>
      <c r="O363" s="69" t="s">
        <v>22</v>
      </c>
    </row>
    <row r="364" spans="1:15" ht="65.25" customHeight="1" x14ac:dyDescent="0.25">
      <c r="A364" s="52">
        <v>342</v>
      </c>
      <c r="B364" s="68" t="s">
        <v>1527</v>
      </c>
      <c r="C364" s="68">
        <v>9249000</v>
      </c>
      <c r="D364" s="69" t="s">
        <v>341</v>
      </c>
      <c r="E364" s="69" t="s">
        <v>342</v>
      </c>
      <c r="F364" s="69">
        <v>876</v>
      </c>
      <c r="G364" s="69" t="s">
        <v>60</v>
      </c>
      <c r="H364" s="6">
        <v>53412</v>
      </c>
      <c r="I364" s="69" t="s">
        <v>91</v>
      </c>
      <c r="J364" s="4">
        <v>1</v>
      </c>
      <c r="K364" s="64">
        <v>87320</v>
      </c>
      <c r="L364" s="65">
        <v>42036</v>
      </c>
      <c r="M364" s="65">
        <v>42339</v>
      </c>
      <c r="N364" s="69" t="s">
        <v>21</v>
      </c>
      <c r="O364" s="69" t="s">
        <v>22</v>
      </c>
    </row>
    <row r="365" spans="1:15" ht="65.25" customHeight="1" x14ac:dyDescent="0.25">
      <c r="A365" s="52">
        <v>343</v>
      </c>
      <c r="B365" s="68" t="s">
        <v>23</v>
      </c>
      <c r="C365" s="68">
        <v>3131100</v>
      </c>
      <c r="D365" s="69" t="s">
        <v>450</v>
      </c>
      <c r="E365" s="69" t="s">
        <v>1520</v>
      </c>
      <c r="F365" s="2" t="s">
        <v>362</v>
      </c>
      <c r="G365" s="68" t="s">
        <v>363</v>
      </c>
      <c r="H365" s="67">
        <v>53000000000</v>
      </c>
      <c r="I365" s="69" t="s">
        <v>1568</v>
      </c>
      <c r="J365" s="146">
        <v>3259</v>
      </c>
      <c r="K365" s="22">
        <v>60617.440000000002</v>
      </c>
      <c r="L365" s="65">
        <v>42095</v>
      </c>
      <c r="M365" s="65">
        <v>42186</v>
      </c>
      <c r="N365" s="22" t="s">
        <v>21</v>
      </c>
      <c r="O365" s="22" t="s">
        <v>22</v>
      </c>
    </row>
    <row r="366" spans="1:15" ht="65.25" customHeight="1" x14ac:dyDescent="0.25">
      <c r="A366" s="52">
        <v>344</v>
      </c>
      <c r="B366" s="68" t="s">
        <v>23</v>
      </c>
      <c r="C366" s="68">
        <v>3131100</v>
      </c>
      <c r="D366" s="69" t="s">
        <v>450</v>
      </c>
      <c r="E366" s="69" t="s">
        <v>1520</v>
      </c>
      <c r="F366" s="2" t="s">
        <v>362</v>
      </c>
      <c r="G366" s="68" t="s">
        <v>363</v>
      </c>
      <c r="H366" s="67">
        <v>53401</v>
      </c>
      <c r="I366" s="69" t="s">
        <v>20</v>
      </c>
      <c r="J366" s="146">
        <v>3100</v>
      </c>
      <c r="K366" s="22">
        <v>48923</v>
      </c>
      <c r="L366" s="65">
        <v>42095</v>
      </c>
      <c r="M366" s="65">
        <v>42156</v>
      </c>
      <c r="N366" s="22" t="s">
        <v>21</v>
      </c>
      <c r="O366" s="22" t="s">
        <v>22</v>
      </c>
    </row>
    <row r="367" spans="1:15" ht="65.25" customHeight="1" x14ac:dyDescent="0.25">
      <c r="A367" s="52">
        <v>345</v>
      </c>
      <c r="B367" s="68" t="s">
        <v>23</v>
      </c>
      <c r="C367" s="68">
        <v>3131100</v>
      </c>
      <c r="D367" s="69" t="s">
        <v>450</v>
      </c>
      <c r="E367" s="69" t="s">
        <v>1520</v>
      </c>
      <c r="F367" s="2" t="s">
        <v>362</v>
      </c>
      <c r="G367" s="68" t="s">
        <v>363</v>
      </c>
      <c r="H367" s="67">
        <v>53401</v>
      </c>
      <c r="I367" s="69" t="s">
        <v>20</v>
      </c>
      <c r="J367" s="146">
        <v>1070</v>
      </c>
      <c r="K367" s="22">
        <v>11742.18</v>
      </c>
      <c r="L367" s="65">
        <v>42064</v>
      </c>
      <c r="M367" s="65">
        <v>42095</v>
      </c>
      <c r="N367" s="22" t="s">
        <v>21</v>
      </c>
      <c r="O367" s="22" t="s">
        <v>22</v>
      </c>
    </row>
    <row r="368" spans="1:15" ht="65.25" customHeight="1" x14ac:dyDescent="0.25">
      <c r="A368" s="52">
        <v>346</v>
      </c>
      <c r="B368" s="69" t="s">
        <v>23</v>
      </c>
      <c r="C368" s="69">
        <v>3150000</v>
      </c>
      <c r="D368" s="69" t="s">
        <v>418</v>
      </c>
      <c r="E368" s="69" t="s">
        <v>460</v>
      </c>
      <c r="F368" s="69">
        <v>796</v>
      </c>
      <c r="G368" s="69" t="s">
        <v>19</v>
      </c>
      <c r="H368" s="67">
        <v>53425</v>
      </c>
      <c r="I368" s="69" t="s">
        <v>56</v>
      </c>
      <c r="J368" s="29">
        <v>1</v>
      </c>
      <c r="K368" s="9">
        <v>3000</v>
      </c>
      <c r="L368" s="65">
        <v>42036</v>
      </c>
      <c r="M368" s="65">
        <v>42095</v>
      </c>
      <c r="N368" s="69" t="s">
        <v>21</v>
      </c>
      <c r="O368" s="69" t="s">
        <v>22</v>
      </c>
    </row>
    <row r="369" spans="1:15" ht="65.25" customHeight="1" x14ac:dyDescent="0.25">
      <c r="A369" s="52">
        <v>347</v>
      </c>
      <c r="B369" s="68" t="s">
        <v>23</v>
      </c>
      <c r="C369" s="10">
        <v>2519416</v>
      </c>
      <c r="D369" s="69" t="s">
        <v>390</v>
      </c>
      <c r="E369" s="69" t="s">
        <v>391</v>
      </c>
      <c r="F369" s="69">
        <v>796</v>
      </c>
      <c r="G369" s="69" t="s">
        <v>2113</v>
      </c>
      <c r="H369" s="69">
        <v>53401</v>
      </c>
      <c r="I369" s="69" t="s">
        <v>20</v>
      </c>
      <c r="J369" s="64">
        <v>756</v>
      </c>
      <c r="K369" s="64">
        <v>527487.14</v>
      </c>
      <c r="L369" s="65">
        <v>42156</v>
      </c>
      <c r="M369" s="65">
        <v>42217</v>
      </c>
      <c r="N369" s="69" t="s">
        <v>21</v>
      </c>
      <c r="O369" s="69" t="s">
        <v>22</v>
      </c>
    </row>
    <row r="370" spans="1:15" ht="65.25" customHeight="1" x14ac:dyDescent="0.25">
      <c r="A370" s="52">
        <v>348</v>
      </c>
      <c r="B370" s="68" t="s">
        <v>23</v>
      </c>
      <c r="C370" s="10">
        <v>2519416</v>
      </c>
      <c r="D370" s="69" t="s">
        <v>390</v>
      </c>
      <c r="E370" s="69" t="s">
        <v>391</v>
      </c>
      <c r="F370" s="69">
        <v>166</v>
      </c>
      <c r="G370" s="69" t="s">
        <v>55</v>
      </c>
      <c r="H370" s="69">
        <v>53000000000</v>
      </c>
      <c r="I370" s="69" t="s">
        <v>1568</v>
      </c>
      <c r="J370" s="64">
        <v>60000</v>
      </c>
      <c r="K370" s="64">
        <v>200000</v>
      </c>
      <c r="L370" s="65">
        <v>42095</v>
      </c>
      <c r="M370" s="65">
        <v>42186</v>
      </c>
      <c r="N370" s="69" t="s">
        <v>21</v>
      </c>
      <c r="O370" s="69" t="s">
        <v>22</v>
      </c>
    </row>
    <row r="371" spans="1:15" ht="65.25" customHeight="1" x14ac:dyDescent="0.25">
      <c r="A371" s="52">
        <v>349</v>
      </c>
      <c r="B371" s="68" t="s">
        <v>23</v>
      </c>
      <c r="C371" s="68">
        <v>2922290</v>
      </c>
      <c r="D371" s="2" t="s">
        <v>426</v>
      </c>
      <c r="E371" s="2" t="s">
        <v>427</v>
      </c>
      <c r="F371" s="69">
        <v>796</v>
      </c>
      <c r="G371" s="69" t="s">
        <v>19</v>
      </c>
      <c r="H371" s="67">
        <v>53401</v>
      </c>
      <c r="I371" s="69" t="s">
        <v>20</v>
      </c>
      <c r="J371" s="2">
        <v>150</v>
      </c>
      <c r="K371" s="14">
        <v>130000</v>
      </c>
      <c r="L371" s="65">
        <v>42036</v>
      </c>
      <c r="M371" s="65">
        <v>42339</v>
      </c>
      <c r="N371" s="69" t="s">
        <v>21</v>
      </c>
      <c r="O371" s="2" t="s">
        <v>22</v>
      </c>
    </row>
    <row r="372" spans="1:15" ht="65.25" customHeight="1" x14ac:dyDescent="0.25">
      <c r="A372" s="52">
        <v>350</v>
      </c>
      <c r="B372" s="69" t="s">
        <v>23</v>
      </c>
      <c r="C372" s="10">
        <v>2320030</v>
      </c>
      <c r="D372" s="68" t="s">
        <v>516</v>
      </c>
      <c r="E372" s="69" t="s">
        <v>357</v>
      </c>
      <c r="F372" s="69">
        <v>796</v>
      </c>
      <c r="G372" s="69" t="s">
        <v>19</v>
      </c>
      <c r="H372" s="67">
        <v>53401</v>
      </c>
      <c r="I372" s="69" t="s">
        <v>20</v>
      </c>
      <c r="J372" s="4">
        <v>25</v>
      </c>
      <c r="K372" s="64">
        <v>3625</v>
      </c>
      <c r="L372" s="65">
        <v>42095</v>
      </c>
      <c r="M372" s="65">
        <v>42339</v>
      </c>
      <c r="N372" s="69" t="s">
        <v>54</v>
      </c>
      <c r="O372" s="69" t="s">
        <v>51</v>
      </c>
    </row>
    <row r="373" spans="1:15" ht="65.25" customHeight="1" x14ac:dyDescent="0.25">
      <c r="A373" s="52">
        <v>351</v>
      </c>
      <c r="B373" s="69" t="s">
        <v>23</v>
      </c>
      <c r="C373" s="8">
        <v>2522110</v>
      </c>
      <c r="D373" s="69" t="s">
        <v>1816</v>
      </c>
      <c r="E373" s="69" t="s">
        <v>1817</v>
      </c>
      <c r="F373" s="69">
        <v>796</v>
      </c>
      <c r="G373" s="69" t="s">
        <v>19</v>
      </c>
      <c r="H373" s="67">
        <v>53000000000</v>
      </c>
      <c r="I373" s="69" t="s">
        <v>1568</v>
      </c>
      <c r="J373" s="31">
        <v>121</v>
      </c>
      <c r="K373" s="25">
        <v>47793.08</v>
      </c>
      <c r="L373" s="65">
        <v>42064</v>
      </c>
      <c r="M373" s="65">
        <v>42095</v>
      </c>
      <c r="N373" s="69" t="s">
        <v>21</v>
      </c>
      <c r="O373" s="22" t="s">
        <v>22</v>
      </c>
    </row>
    <row r="374" spans="1:15" ht="65.25" customHeight="1" x14ac:dyDescent="0.25">
      <c r="A374" s="52">
        <v>352</v>
      </c>
      <c r="B374" s="69" t="s">
        <v>23</v>
      </c>
      <c r="C374" s="68">
        <v>2699440</v>
      </c>
      <c r="D374" s="69" t="s">
        <v>2090</v>
      </c>
      <c r="E374" s="147" t="s">
        <v>2092</v>
      </c>
      <c r="F374" s="69">
        <v>166</v>
      </c>
      <c r="G374" s="69" t="s">
        <v>55</v>
      </c>
      <c r="H374" s="67">
        <v>53401</v>
      </c>
      <c r="I374" s="69" t="s">
        <v>20</v>
      </c>
      <c r="J374" s="31">
        <v>671</v>
      </c>
      <c r="K374" s="25">
        <v>157239.59</v>
      </c>
      <c r="L374" s="65">
        <v>42125</v>
      </c>
      <c r="M374" s="65">
        <v>42186</v>
      </c>
      <c r="N374" s="69" t="s">
        <v>21</v>
      </c>
      <c r="O374" s="22" t="s">
        <v>22</v>
      </c>
    </row>
    <row r="375" spans="1:15" ht="65.25" customHeight="1" x14ac:dyDescent="0.25">
      <c r="A375" s="52">
        <v>353</v>
      </c>
      <c r="B375" s="69" t="s">
        <v>23</v>
      </c>
      <c r="C375" s="68">
        <v>2699440</v>
      </c>
      <c r="D375" s="69" t="s">
        <v>2090</v>
      </c>
      <c r="E375" s="147" t="s">
        <v>2091</v>
      </c>
      <c r="F375" s="69">
        <v>876</v>
      </c>
      <c r="G375" s="69" t="s">
        <v>2093</v>
      </c>
      <c r="H375" s="67">
        <v>53401</v>
      </c>
      <c r="I375" s="69" t="s">
        <v>20</v>
      </c>
      <c r="J375" s="31">
        <v>520</v>
      </c>
      <c r="K375" s="25">
        <v>56226.51</v>
      </c>
      <c r="L375" s="65">
        <v>42125</v>
      </c>
      <c r="M375" s="65">
        <v>42186</v>
      </c>
      <c r="N375" s="69" t="s">
        <v>21</v>
      </c>
      <c r="O375" s="22" t="s">
        <v>22</v>
      </c>
    </row>
    <row r="376" spans="1:15" ht="65.25" customHeight="1" x14ac:dyDescent="0.25">
      <c r="A376" s="52">
        <v>354</v>
      </c>
      <c r="B376" s="69" t="s">
        <v>23</v>
      </c>
      <c r="C376" s="68">
        <v>2699440</v>
      </c>
      <c r="D376" s="69" t="s">
        <v>2090</v>
      </c>
      <c r="E376" s="147" t="s">
        <v>2091</v>
      </c>
      <c r="F376" s="69">
        <v>876</v>
      </c>
      <c r="G376" s="69" t="s">
        <v>2093</v>
      </c>
      <c r="H376" s="67">
        <v>53401</v>
      </c>
      <c r="I376" s="69" t="s">
        <v>20</v>
      </c>
      <c r="J376" s="31">
        <v>343</v>
      </c>
      <c r="K376" s="25">
        <v>51257.01</v>
      </c>
      <c r="L376" s="65">
        <v>42125</v>
      </c>
      <c r="M376" s="65">
        <v>42186</v>
      </c>
      <c r="N376" s="69" t="s">
        <v>21</v>
      </c>
      <c r="O376" s="22" t="s">
        <v>22</v>
      </c>
    </row>
    <row r="377" spans="1:15" ht="65.25" customHeight="1" x14ac:dyDescent="0.25">
      <c r="A377" s="52">
        <v>355</v>
      </c>
      <c r="B377" s="69" t="s">
        <v>23</v>
      </c>
      <c r="C377" s="8">
        <v>2522110</v>
      </c>
      <c r="D377" s="69" t="s">
        <v>1816</v>
      </c>
      <c r="E377" s="69" t="s">
        <v>1817</v>
      </c>
      <c r="F377" s="69">
        <v>796</v>
      </c>
      <c r="G377" s="69" t="s">
        <v>19</v>
      </c>
      <c r="H377" s="67">
        <v>53000000000</v>
      </c>
      <c r="I377" s="69" t="s">
        <v>1568</v>
      </c>
      <c r="J377" s="31">
        <v>813</v>
      </c>
      <c r="K377" s="25">
        <v>414944.4</v>
      </c>
      <c r="L377" s="65">
        <v>42064</v>
      </c>
      <c r="M377" s="65">
        <v>42095</v>
      </c>
      <c r="N377" s="69" t="s">
        <v>21</v>
      </c>
      <c r="O377" s="22" t="s">
        <v>22</v>
      </c>
    </row>
    <row r="378" spans="1:15" ht="65.25" customHeight="1" x14ac:dyDescent="0.25">
      <c r="A378" s="52">
        <v>356</v>
      </c>
      <c r="B378" s="69" t="s">
        <v>23</v>
      </c>
      <c r="C378" s="69">
        <v>2890000</v>
      </c>
      <c r="D378" s="13" t="s">
        <v>547</v>
      </c>
      <c r="E378" s="69" t="s">
        <v>548</v>
      </c>
      <c r="F378" s="69">
        <v>796</v>
      </c>
      <c r="G378" s="69" t="s">
        <v>19</v>
      </c>
      <c r="H378" s="69">
        <v>53727000</v>
      </c>
      <c r="I378" s="69" t="s">
        <v>70</v>
      </c>
      <c r="J378" s="64">
        <v>17</v>
      </c>
      <c r="K378" s="49">
        <v>4423273.5</v>
      </c>
      <c r="L378" s="65">
        <v>42036</v>
      </c>
      <c r="M378" s="53">
        <v>42064</v>
      </c>
      <c r="N378" s="69" t="s">
        <v>21</v>
      </c>
      <c r="O378" s="69" t="s">
        <v>22</v>
      </c>
    </row>
    <row r="379" spans="1:15" ht="65.25" customHeight="1" x14ac:dyDescent="0.25">
      <c r="A379" s="52">
        <v>357</v>
      </c>
      <c r="B379" s="68" t="s">
        <v>1529</v>
      </c>
      <c r="C379" s="68">
        <v>4560225</v>
      </c>
      <c r="D379" s="69" t="s">
        <v>1755</v>
      </c>
      <c r="E379" s="69" t="s">
        <v>235</v>
      </c>
      <c r="F379" s="2" t="s">
        <v>236</v>
      </c>
      <c r="G379" s="69" t="s">
        <v>237</v>
      </c>
      <c r="H379" s="10" t="s">
        <v>238</v>
      </c>
      <c r="I379" s="69" t="s">
        <v>239</v>
      </c>
      <c r="J379" s="64">
        <v>1</v>
      </c>
      <c r="K379" s="64">
        <v>826000</v>
      </c>
      <c r="L379" s="65">
        <v>42036</v>
      </c>
      <c r="M379" s="65">
        <v>42278</v>
      </c>
      <c r="N379" s="69" t="s">
        <v>21</v>
      </c>
      <c r="O379" s="69" t="s">
        <v>22</v>
      </c>
    </row>
    <row r="380" spans="1:15" ht="65.25" customHeight="1" x14ac:dyDescent="0.25">
      <c r="A380" s="52">
        <v>358</v>
      </c>
      <c r="B380" s="68" t="s">
        <v>1529</v>
      </c>
      <c r="C380" s="68">
        <v>4560225</v>
      </c>
      <c r="D380" s="69" t="s">
        <v>572</v>
      </c>
      <c r="E380" s="68" t="s">
        <v>1432</v>
      </c>
      <c r="F380" s="69">
        <v>876</v>
      </c>
      <c r="G380" s="69" t="s">
        <v>60</v>
      </c>
      <c r="H380" s="10">
        <v>53423</v>
      </c>
      <c r="I380" s="69" t="s">
        <v>106</v>
      </c>
      <c r="J380" s="45">
        <v>1</v>
      </c>
      <c r="K380" s="64">
        <v>826000</v>
      </c>
      <c r="L380" s="65">
        <v>42036</v>
      </c>
      <c r="M380" s="65">
        <v>42339</v>
      </c>
      <c r="N380" s="69" t="s">
        <v>21</v>
      </c>
      <c r="O380" s="69" t="s">
        <v>22</v>
      </c>
    </row>
    <row r="381" spans="1:15" ht="65.25" customHeight="1" x14ac:dyDescent="0.25">
      <c r="A381" s="52">
        <v>359</v>
      </c>
      <c r="B381" s="68" t="s">
        <v>1529</v>
      </c>
      <c r="C381" s="68">
        <v>4560225</v>
      </c>
      <c r="D381" s="69" t="s">
        <v>572</v>
      </c>
      <c r="E381" s="68" t="s">
        <v>1433</v>
      </c>
      <c r="F381" s="69">
        <v>876</v>
      </c>
      <c r="G381" s="69" t="s">
        <v>60</v>
      </c>
      <c r="H381" s="68">
        <v>53408</v>
      </c>
      <c r="I381" s="68" t="s">
        <v>29</v>
      </c>
      <c r="J381" s="45">
        <v>1</v>
      </c>
      <c r="K381" s="64">
        <v>669255.88</v>
      </c>
      <c r="L381" s="65">
        <v>42036</v>
      </c>
      <c r="M381" s="65">
        <v>42248</v>
      </c>
      <c r="N381" s="69" t="s">
        <v>21</v>
      </c>
      <c r="O381" s="69" t="s">
        <v>22</v>
      </c>
    </row>
    <row r="382" spans="1:15" ht="65.25" customHeight="1" x14ac:dyDescent="0.25">
      <c r="A382" s="52">
        <v>360</v>
      </c>
      <c r="B382" s="68" t="s">
        <v>1529</v>
      </c>
      <c r="C382" s="68">
        <v>4560225</v>
      </c>
      <c r="D382" s="69" t="s">
        <v>572</v>
      </c>
      <c r="E382" s="68" t="s">
        <v>1434</v>
      </c>
      <c r="F382" s="69">
        <v>876</v>
      </c>
      <c r="G382" s="69" t="s">
        <v>60</v>
      </c>
      <c r="H382" s="67">
        <v>53401</v>
      </c>
      <c r="I382" s="69" t="s">
        <v>20</v>
      </c>
      <c r="J382" s="45">
        <v>1</v>
      </c>
      <c r="K382" s="64">
        <v>1911600</v>
      </c>
      <c r="L382" s="65">
        <v>42036</v>
      </c>
      <c r="M382" s="65">
        <v>42339</v>
      </c>
      <c r="N382" s="69" t="s">
        <v>21</v>
      </c>
      <c r="O382" s="69" t="s">
        <v>22</v>
      </c>
    </row>
    <row r="383" spans="1:15" ht="65.25" customHeight="1" x14ac:dyDescent="0.25">
      <c r="A383" s="52">
        <v>361</v>
      </c>
      <c r="B383" s="68" t="s">
        <v>1529</v>
      </c>
      <c r="C383" s="68">
        <v>4560225</v>
      </c>
      <c r="D383" s="69" t="s">
        <v>572</v>
      </c>
      <c r="E383" s="68" t="s">
        <v>1436</v>
      </c>
      <c r="F383" s="69">
        <v>876</v>
      </c>
      <c r="G383" s="69" t="s">
        <v>60</v>
      </c>
      <c r="H383" s="67">
        <v>53401</v>
      </c>
      <c r="I383" s="69" t="s">
        <v>20</v>
      </c>
      <c r="J383" s="45">
        <v>1</v>
      </c>
      <c r="K383" s="64">
        <v>47200</v>
      </c>
      <c r="L383" s="65">
        <v>42036</v>
      </c>
      <c r="M383" s="65">
        <v>42339</v>
      </c>
      <c r="N383" s="69" t="s">
        <v>21</v>
      </c>
      <c r="O383" s="69" t="s">
        <v>22</v>
      </c>
    </row>
    <row r="384" spans="1:15" ht="65.25" customHeight="1" x14ac:dyDescent="0.25">
      <c r="A384" s="52">
        <v>362</v>
      </c>
      <c r="B384" s="68" t="s">
        <v>68</v>
      </c>
      <c r="C384" s="6">
        <v>7493000</v>
      </c>
      <c r="D384" s="69" t="s">
        <v>69</v>
      </c>
      <c r="E384" s="69" t="s">
        <v>69</v>
      </c>
      <c r="F384" s="69">
        <v>796</v>
      </c>
      <c r="G384" s="69" t="s">
        <v>19</v>
      </c>
      <c r="H384" s="67">
        <v>53401</v>
      </c>
      <c r="I384" s="69" t="s">
        <v>20</v>
      </c>
      <c r="J384" s="64">
        <v>1</v>
      </c>
      <c r="K384" s="64">
        <v>4908</v>
      </c>
      <c r="L384" s="65">
        <v>42036</v>
      </c>
      <c r="M384" s="65">
        <v>42339</v>
      </c>
      <c r="N384" s="69" t="s">
        <v>21</v>
      </c>
      <c r="O384" s="69" t="s">
        <v>22</v>
      </c>
    </row>
    <row r="385" spans="1:15" ht="65.25" customHeight="1" x14ac:dyDescent="0.25">
      <c r="A385" s="52">
        <v>363</v>
      </c>
      <c r="B385" s="68" t="s">
        <v>68</v>
      </c>
      <c r="C385" s="6">
        <v>7493000</v>
      </c>
      <c r="D385" s="69" t="s">
        <v>69</v>
      </c>
      <c r="E385" s="69" t="s">
        <v>69</v>
      </c>
      <c r="F385" s="69">
        <v>796</v>
      </c>
      <c r="G385" s="69" t="s">
        <v>19</v>
      </c>
      <c r="H385" s="67">
        <v>53401</v>
      </c>
      <c r="I385" s="69" t="s">
        <v>20</v>
      </c>
      <c r="J385" s="64">
        <v>1</v>
      </c>
      <c r="K385" s="64">
        <v>5240</v>
      </c>
      <c r="L385" s="65">
        <v>42036</v>
      </c>
      <c r="M385" s="65">
        <v>42339</v>
      </c>
      <c r="N385" s="69" t="s">
        <v>21</v>
      </c>
      <c r="O385" s="69" t="s">
        <v>22</v>
      </c>
    </row>
    <row r="386" spans="1:15" ht="65.25" customHeight="1" x14ac:dyDescent="0.25">
      <c r="A386" s="52">
        <v>364</v>
      </c>
      <c r="B386" s="8" t="s">
        <v>121</v>
      </c>
      <c r="C386" s="8">
        <v>9010000</v>
      </c>
      <c r="D386" s="69" t="s">
        <v>207</v>
      </c>
      <c r="E386" s="69" t="s">
        <v>208</v>
      </c>
      <c r="F386" s="69">
        <v>113</v>
      </c>
      <c r="G386" s="69" t="s">
        <v>186</v>
      </c>
      <c r="H386" s="67">
        <v>53415</v>
      </c>
      <c r="I386" s="69" t="s">
        <v>201</v>
      </c>
      <c r="J386" s="64">
        <v>1</v>
      </c>
      <c r="K386" s="69">
        <v>64097.599999999999</v>
      </c>
      <c r="L386" s="65">
        <v>42036</v>
      </c>
      <c r="M386" s="65">
        <v>42339</v>
      </c>
      <c r="N386" s="69" t="s">
        <v>21</v>
      </c>
      <c r="O386" s="69" t="s">
        <v>22</v>
      </c>
    </row>
    <row r="387" spans="1:15" ht="65.25" customHeight="1" x14ac:dyDescent="0.25">
      <c r="A387" s="52">
        <v>365</v>
      </c>
      <c r="B387" s="8" t="s">
        <v>121</v>
      </c>
      <c r="C387" s="8">
        <v>9010000</v>
      </c>
      <c r="D387" s="69" t="s">
        <v>207</v>
      </c>
      <c r="E387" s="69" t="s">
        <v>209</v>
      </c>
      <c r="F387" s="69">
        <v>113</v>
      </c>
      <c r="G387" s="69" t="s">
        <v>186</v>
      </c>
      <c r="H387" s="67">
        <v>53415</v>
      </c>
      <c r="I387" s="69" t="s">
        <v>201</v>
      </c>
      <c r="J387" s="64">
        <v>1</v>
      </c>
      <c r="K387" s="69">
        <v>41347.199999999997</v>
      </c>
      <c r="L387" s="65">
        <v>42036</v>
      </c>
      <c r="M387" s="65">
        <v>42339</v>
      </c>
      <c r="N387" s="69" t="s">
        <v>21</v>
      </c>
      <c r="O387" s="69" t="s">
        <v>22</v>
      </c>
    </row>
    <row r="388" spans="1:15" ht="65.25" customHeight="1" x14ac:dyDescent="0.25">
      <c r="A388" s="52">
        <v>366</v>
      </c>
      <c r="B388" s="8" t="s">
        <v>121</v>
      </c>
      <c r="C388" s="8">
        <v>9010000</v>
      </c>
      <c r="D388" s="69" t="s">
        <v>306</v>
      </c>
      <c r="E388" s="69" t="s">
        <v>105</v>
      </c>
      <c r="F388" s="6">
        <v>876</v>
      </c>
      <c r="G388" s="69" t="s">
        <v>60</v>
      </c>
      <c r="H388" s="67">
        <v>53401</v>
      </c>
      <c r="I388" s="69" t="s">
        <v>20</v>
      </c>
      <c r="J388" s="6">
        <v>1</v>
      </c>
      <c r="K388" s="64">
        <v>39412</v>
      </c>
      <c r="L388" s="65">
        <v>42036</v>
      </c>
      <c r="M388" s="65">
        <v>42339</v>
      </c>
      <c r="N388" s="69" t="s">
        <v>21</v>
      </c>
      <c r="O388" s="69" t="s">
        <v>22</v>
      </c>
    </row>
    <row r="389" spans="1:15" ht="65.25" customHeight="1" x14ac:dyDescent="0.25">
      <c r="A389" s="52">
        <v>367</v>
      </c>
      <c r="B389" s="69" t="s">
        <v>172</v>
      </c>
      <c r="C389" s="69">
        <v>4510040</v>
      </c>
      <c r="D389" s="69" t="s">
        <v>170</v>
      </c>
      <c r="E389" s="68" t="s">
        <v>171</v>
      </c>
      <c r="F389" s="69">
        <v>876</v>
      </c>
      <c r="G389" s="69" t="s">
        <v>60</v>
      </c>
      <c r="H389" s="68">
        <v>53408</v>
      </c>
      <c r="I389" s="69" t="s">
        <v>29</v>
      </c>
      <c r="J389" s="64">
        <v>1</v>
      </c>
      <c r="K389" s="64">
        <v>31494.2</v>
      </c>
      <c r="L389" s="65">
        <v>42036</v>
      </c>
      <c r="M389" s="65">
        <v>42339</v>
      </c>
      <c r="N389" s="69" t="s">
        <v>21</v>
      </c>
      <c r="O389" s="69" t="s">
        <v>22</v>
      </c>
    </row>
    <row r="390" spans="1:15" ht="65.25" customHeight="1" x14ac:dyDescent="0.25">
      <c r="A390" s="52">
        <v>368</v>
      </c>
      <c r="B390" s="69" t="s">
        <v>172</v>
      </c>
      <c r="C390" s="69">
        <v>4510462</v>
      </c>
      <c r="D390" s="69" t="s">
        <v>295</v>
      </c>
      <c r="E390" s="69" t="s">
        <v>169</v>
      </c>
      <c r="F390" s="69">
        <v>876</v>
      </c>
      <c r="G390" s="69" t="s">
        <v>60</v>
      </c>
      <c r="H390" s="67">
        <v>53401</v>
      </c>
      <c r="I390" s="69" t="s">
        <v>20</v>
      </c>
      <c r="J390" s="64">
        <v>1</v>
      </c>
      <c r="K390" s="64">
        <v>94400</v>
      </c>
      <c r="L390" s="65">
        <v>42036</v>
      </c>
      <c r="M390" s="65">
        <v>42339</v>
      </c>
      <c r="N390" s="69" t="s">
        <v>21</v>
      </c>
      <c r="O390" s="69" t="s">
        <v>22</v>
      </c>
    </row>
    <row r="391" spans="1:15" ht="65.25" customHeight="1" x14ac:dyDescent="0.25">
      <c r="A391" s="52">
        <v>369</v>
      </c>
      <c r="B391" s="68" t="s">
        <v>1705</v>
      </c>
      <c r="C391" s="68">
        <v>2219120</v>
      </c>
      <c r="D391" s="69" t="s">
        <v>284</v>
      </c>
      <c r="E391" s="69" t="s">
        <v>285</v>
      </c>
      <c r="F391" s="69">
        <v>796</v>
      </c>
      <c r="G391" s="69" t="s">
        <v>19</v>
      </c>
      <c r="H391" s="67">
        <v>53401</v>
      </c>
      <c r="I391" s="69" t="s">
        <v>20</v>
      </c>
      <c r="J391" s="64">
        <v>342804</v>
      </c>
      <c r="K391" s="64">
        <v>454600</v>
      </c>
      <c r="L391" s="65">
        <v>42005</v>
      </c>
      <c r="M391" s="65">
        <v>42339</v>
      </c>
      <c r="N391" s="69" t="s">
        <v>54</v>
      </c>
      <c r="O391" s="69" t="s">
        <v>286</v>
      </c>
    </row>
    <row r="392" spans="1:15" ht="65.25" customHeight="1" x14ac:dyDescent="0.25">
      <c r="A392" s="52">
        <v>370</v>
      </c>
      <c r="B392" s="69" t="s">
        <v>74</v>
      </c>
      <c r="C392" s="69">
        <v>4560531</v>
      </c>
      <c r="D392" s="68" t="s">
        <v>556</v>
      </c>
      <c r="E392" s="69" t="s">
        <v>1565</v>
      </c>
      <c r="F392" s="69">
        <v>876</v>
      </c>
      <c r="G392" s="69" t="s">
        <v>60</v>
      </c>
      <c r="H392" s="6">
        <v>53412</v>
      </c>
      <c r="I392" s="69" t="s">
        <v>91</v>
      </c>
      <c r="J392" s="64">
        <v>1</v>
      </c>
      <c r="K392" s="64">
        <v>252905</v>
      </c>
      <c r="L392" s="65">
        <v>42005</v>
      </c>
      <c r="M392" s="65">
        <v>42156</v>
      </c>
      <c r="N392" s="69" t="s">
        <v>53</v>
      </c>
      <c r="O392" s="69" t="s">
        <v>22</v>
      </c>
    </row>
    <row r="393" spans="1:15" ht="65.25" customHeight="1" x14ac:dyDescent="0.25">
      <c r="A393" s="52">
        <v>371</v>
      </c>
      <c r="B393" s="69" t="s">
        <v>74</v>
      </c>
      <c r="C393" s="69">
        <v>4560292</v>
      </c>
      <c r="D393" s="69" t="s">
        <v>1696</v>
      </c>
      <c r="E393" s="69" t="s">
        <v>1696</v>
      </c>
      <c r="F393" s="69">
        <v>876</v>
      </c>
      <c r="G393" s="69" t="s">
        <v>60</v>
      </c>
      <c r="H393" s="6">
        <v>53000000</v>
      </c>
      <c r="I393" s="69" t="s">
        <v>1572</v>
      </c>
      <c r="J393" s="4">
        <v>1</v>
      </c>
      <c r="K393" s="64">
        <v>210000</v>
      </c>
      <c r="L393" s="65">
        <v>42036</v>
      </c>
      <c r="M393" s="65">
        <v>42156</v>
      </c>
      <c r="N393" s="69" t="s">
        <v>21</v>
      </c>
      <c r="O393" s="69" t="s">
        <v>22</v>
      </c>
    </row>
    <row r="394" spans="1:15" ht="65.25" customHeight="1" x14ac:dyDescent="0.25">
      <c r="A394" s="52">
        <v>372</v>
      </c>
      <c r="B394" s="69" t="s">
        <v>968</v>
      </c>
      <c r="C394" s="69">
        <v>7422000</v>
      </c>
      <c r="D394" s="69" t="s">
        <v>265</v>
      </c>
      <c r="E394" s="69" t="s">
        <v>228</v>
      </c>
      <c r="F394" s="69">
        <v>876</v>
      </c>
      <c r="G394" s="69" t="s">
        <v>60</v>
      </c>
      <c r="H394" s="69">
        <v>53727000</v>
      </c>
      <c r="I394" s="69" t="s">
        <v>70</v>
      </c>
      <c r="J394" s="69">
        <v>1</v>
      </c>
      <c r="K394" s="64">
        <f>6726-764.8</f>
        <v>5961.2</v>
      </c>
      <c r="L394" s="65">
        <v>42036</v>
      </c>
      <c r="M394" s="65">
        <v>42248</v>
      </c>
      <c r="N394" s="69" t="s">
        <v>21</v>
      </c>
      <c r="O394" s="69" t="s">
        <v>22</v>
      </c>
    </row>
    <row r="395" spans="1:15" ht="65.25" customHeight="1" x14ac:dyDescent="0.25">
      <c r="A395" s="52">
        <v>373</v>
      </c>
      <c r="B395" s="69" t="s">
        <v>968</v>
      </c>
      <c r="C395" s="69">
        <v>7422000</v>
      </c>
      <c r="D395" s="69" t="s">
        <v>86</v>
      </c>
      <c r="E395" s="69" t="s">
        <v>304</v>
      </c>
      <c r="F395" s="69">
        <v>876</v>
      </c>
      <c r="G395" s="69" t="s">
        <v>60</v>
      </c>
      <c r="H395" s="67">
        <v>53401</v>
      </c>
      <c r="I395" s="69" t="s">
        <v>20</v>
      </c>
      <c r="J395" s="69">
        <v>1</v>
      </c>
      <c r="K395" s="64">
        <v>11800</v>
      </c>
      <c r="L395" s="65">
        <v>42036</v>
      </c>
      <c r="M395" s="65">
        <v>42339</v>
      </c>
      <c r="N395" s="69" t="s">
        <v>21</v>
      </c>
      <c r="O395" s="69" t="s">
        <v>22</v>
      </c>
    </row>
    <row r="396" spans="1:15" ht="65.25" customHeight="1" x14ac:dyDescent="0.25">
      <c r="A396" s="52">
        <v>374</v>
      </c>
      <c r="B396" s="69" t="s">
        <v>968</v>
      </c>
      <c r="C396" s="69">
        <v>7422000</v>
      </c>
      <c r="D396" s="13" t="s">
        <v>313</v>
      </c>
      <c r="E396" s="13" t="s">
        <v>75</v>
      </c>
      <c r="F396" s="69">
        <v>876</v>
      </c>
      <c r="G396" s="69" t="s">
        <v>60</v>
      </c>
      <c r="H396" s="67">
        <v>53401</v>
      </c>
      <c r="I396" s="69" t="s">
        <v>20</v>
      </c>
      <c r="J396" s="6">
        <v>1</v>
      </c>
      <c r="K396" s="64">
        <v>31860</v>
      </c>
      <c r="L396" s="65">
        <v>42036</v>
      </c>
      <c r="M396" s="65">
        <v>42339</v>
      </c>
      <c r="N396" s="69" t="s">
        <v>21</v>
      </c>
      <c r="O396" s="69" t="s">
        <v>22</v>
      </c>
    </row>
    <row r="397" spans="1:15" ht="65.25" customHeight="1" x14ac:dyDescent="0.25">
      <c r="A397" s="52">
        <v>375</v>
      </c>
      <c r="B397" s="69" t="s">
        <v>968</v>
      </c>
      <c r="C397" s="69">
        <v>7422000</v>
      </c>
      <c r="D397" s="13" t="s">
        <v>313</v>
      </c>
      <c r="E397" s="13" t="s">
        <v>75</v>
      </c>
      <c r="F397" s="69">
        <v>876</v>
      </c>
      <c r="G397" s="69" t="s">
        <v>60</v>
      </c>
      <c r="H397" s="67">
        <v>53401</v>
      </c>
      <c r="I397" s="69" t="s">
        <v>20</v>
      </c>
      <c r="J397" s="6">
        <v>1</v>
      </c>
      <c r="K397" s="64">
        <v>15540.6</v>
      </c>
      <c r="L397" s="65">
        <v>42036</v>
      </c>
      <c r="M397" s="65">
        <v>42339</v>
      </c>
      <c r="N397" s="69" t="s">
        <v>21</v>
      </c>
      <c r="O397" s="69" t="s">
        <v>22</v>
      </c>
    </row>
    <row r="398" spans="1:15" ht="65.25" customHeight="1" x14ac:dyDescent="0.25">
      <c r="A398" s="52">
        <v>376</v>
      </c>
      <c r="B398" s="68" t="s">
        <v>229</v>
      </c>
      <c r="C398" s="68">
        <v>7422031</v>
      </c>
      <c r="D398" s="35" t="s">
        <v>197</v>
      </c>
      <c r="E398" s="35" t="s">
        <v>198</v>
      </c>
      <c r="F398" s="35">
        <v>876</v>
      </c>
      <c r="G398" s="69" t="s">
        <v>60</v>
      </c>
      <c r="H398" s="68">
        <v>53413</v>
      </c>
      <c r="I398" s="35" t="s">
        <v>178</v>
      </c>
      <c r="J398" s="37">
        <v>1</v>
      </c>
      <c r="K398" s="37">
        <v>451940</v>
      </c>
      <c r="L398" s="65">
        <v>42005</v>
      </c>
      <c r="M398" s="65">
        <v>42339</v>
      </c>
      <c r="N398" s="69" t="s">
        <v>21</v>
      </c>
      <c r="O398" s="35" t="s">
        <v>22</v>
      </c>
    </row>
    <row r="399" spans="1:15" ht="65.25" customHeight="1" x14ac:dyDescent="0.25">
      <c r="A399" s="52">
        <v>377</v>
      </c>
      <c r="B399" s="68" t="s">
        <v>229</v>
      </c>
      <c r="C399" s="68">
        <v>7422031</v>
      </c>
      <c r="D399" s="69" t="s">
        <v>168</v>
      </c>
      <c r="E399" s="69" t="s">
        <v>235</v>
      </c>
      <c r="F399" s="69">
        <v>876</v>
      </c>
      <c r="G399" s="69" t="s">
        <v>60</v>
      </c>
      <c r="H399" s="10">
        <v>53423</v>
      </c>
      <c r="I399" s="69" t="s">
        <v>106</v>
      </c>
      <c r="J399" s="4">
        <v>1</v>
      </c>
      <c r="K399" s="64">
        <v>314090</v>
      </c>
      <c r="L399" s="65">
        <v>42036</v>
      </c>
      <c r="M399" s="65">
        <v>42339</v>
      </c>
      <c r="N399" s="69" t="s">
        <v>21</v>
      </c>
      <c r="O399" s="69" t="s">
        <v>22</v>
      </c>
    </row>
    <row r="400" spans="1:15" ht="65.25" customHeight="1" x14ac:dyDescent="0.25">
      <c r="A400" s="52">
        <v>378</v>
      </c>
      <c r="B400" s="68" t="s">
        <v>229</v>
      </c>
      <c r="C400" s="68">
        <v>7422031</v>
      </c>
      <c r="D400" s="69" t="s">
        <v>1756</v>
      </c>
      <c r="E400" s="68" t="s">
        <v>196</v>
      </c>
      <c r="F400" s="69">
        <v>876</v>
      </c>
      <c r="G400" s="69" t="s">
        <v>60</v>
      </c>
      <c r="H400" s="10">
        <v>53423</v>
      </c>
      <c r="I400" s="69" t="s">
        <v>106</v>
      </c>
      <c r="J400" s="45">
        <v>1</v>
      </c>
      <c r="K400" s="64">
        <v>31860</v>
      </c>
      <c r="L400" s="65">
        <v>42036</v>
      </c>
      <c r="M400" s="65">
        <v>42339</v>
      </c>
      <c r="N400" s="69" t="s">
        <v>21</v>
      </c>
      <c r="O400" s="69" t="s">
        <v>22</v>
      </c>
    </row>
    <row r="401" spans="1:15" ht="65.25" customHeight="1" x14ac:dyDescent="0.25">
      <c r="A401" s="52">
        <v>379</v>
      </c>
      <c r="B401" s="68" t="s">
        <v>229</v>
      </c>
      <c r="C401" s="68">
        <v>7422031</v>
      </c>
      <c r="D401" s="69" t="s">
        <v>1591</v>
      </c>
      <c r="E401" s="68" t="s">
        <v>1592</v>
      </c>
      <c r="F401" s="69">
        <v>876</v>
      </c>
      <c r="G401" s="69" t="s">
        <v>60</v>
      </c>
      <c r="H401" s="67">
        <v>53401</v>
      </c>
      <c r="I401" s="69" t="s">
        <v>20</v>
      </c>
      <c r="J401" s="45">
        <v>1</v>
      </c>
      <c r="K401" s="64">
        <v>49560</v>
      </c>
      <c r="L401" s="65">
        <v>42036</v>
      </c>
      <c r="M401" s="65">
        <v>42339</v>
      </c>
      <c r="N401" s="69" t="s">
        <v>21</v>
      </c>
      <c r="O401" s="69" t="s">
        <v>22</v>
      </c>
    </row>
    <row r="402" spans="1:15" ht="65.25" customHeight="1" x14ac:dyDescent="0.25">
      <c r="A402" s="52">
        <v>380</v>
      </c>
      <c r="B402" s="6" t="s">
        <v>99</v>
      </c>
      <c r="C402" s="6">
        <v>5020000</v>
      </c>
      <c r="D402" s="35" t="s">
        <v>181</v>
      </c>
      <c r="E402" s="35" t="s">
        <v>182</v>
      </c>
      <c r="F402" s="69">
        <v>796</v>
      </c>
      <c r="G402" s="69" t="s">
        <v>19</v>
      </c>
      <c r="H402" s="68">
        <v>53413</v>
      </c>
      <c r="I402" s="35" t="s">
        <v>178</v>
      </c>
      <c r="J402" s="43">
        <v>127</v>
      </c>
      <c r="K402" s="35">
        <v>31860</v>
      </c>
      <c r="L402" s="65">
        <v>42036</v>
      </c>
      <c r="M402" s="65">
        <v>42339</v>
      </c>
      <c r="N402" s="69" t="s">
        <v>54</v>
      </c>
      <c r="O402" s="35" t="s">
        <v>51</v>
      </c>
    </row>
    <row r="403" spans="1:15" ht="65.25" customHeight="1" x14ac:dyDescent="0.25">
      <c r="A403" s="52">
        <v>381</v>
      </c>
      <c r="B403" s="69" t="s">
        <v>74</v>
      </c>
      <c r="C403" s="69">
        <v>7424020</v>
      </c>
      <c r="D403" s="69" t="s">
        <v>156</v>
      </c>
      <c r="E403" s="69" t="s">
        <v>155</v>
      </c>
      <c r="F403" s="69">
        <v>876</v>
      </c>
      <c r="G403" s="69" t="s">
        <v>60</v>
      </c>
      <c r="H403" s="67">
        <v>53413</v>
      </c>
      <c r="I403" s="69" t="s">
        <v>178</v>
      </c>
      <c r="J403" s="2" t="s">
        <v>287</v>
      </c>
      <c r="K403" s="64">
        <v>868480</v>
      </c>
      <c r="L403" s="65">
        <v>42005</v>
      </c>
      <c r="M403" s="65">
        <v>42339</v>
      </c>
      <c r="N403" s="69" t="s">
        <v>1570</v>
      </c>
      <c r="O403" s="69" t="s">
        <v>51</v>
      </c>
    </row>
    <row r="404" spans="1:15" ht="65.25" customHeight="1" x14ac:dyDescent="0.25">
      <c r="A404" s="52">
        <v>382</v>
      </c>
      <c r="B404" s="69" t="s">
        <v>74</v>
      </c>
      <c r="C404" s="69">
        <v>7424020</v>
      </c>
      <c r="D404" s="69" t="s">
        <v>156</v>
      </c>
      <c r="E404" s="69" t="s">
        <v>155</v>
      </c>
      <c r="F404" s="69">
        <v>876</v>
      </c>
      <c r="G404" s="69" t="s">
        <v>60</v>
      </c>
      <c r="H404" s="67">
        <v>53401</v>
      </c>
      <c r="I404" s="69" t="s">
        <v>20</v>
      </c>
      <c r="J404" s="2" t="s">
        <v>287</v>
      </c>
      <c r="K404" s="64">
        <v>271076.88</v>
      </c>
      <c r="L404" s="65">
        <v>42005</v>
      </c>
      <c r="M404" s="65">
        <v>42339</v>
      </c>
      <c r="N404" s="69" t="s">
        <v>1570</v>
      </c>
      <c r="O404" s="69" t="s">
        <v>51</v>
      </c>
    </row>
    <row r="405" spans="1:15" ht="65.25" customHeight="1" x14ac:dyDescent="0.25">
      <c r="A405" s="52">
        <v>383</v>
      </c>
      <c r="B405" s="69" t="s">
        <v>74</v>
      </c>
      <c r="C405" s="69">
        <v>7424020</v>
      </c>
      <c r="D405" s="68" t="s">
        <v>156</v>
      </c>
      <c r="E405" s="69" t="s">
        <v>157</v>
      </c>
      <c r="F405" s="69">
        <v>876</v>
      </c>
      <c r="G405" s="69" t="s">
        <v>60</v>
      </c>
      <c r="H405" s="67">
        <v>53401</v>
      </c>
      <c r="I405" s="69" t="s">
        <v>20</v>
      </c>
      <c r="J405" s="18">
        <v>1</v>
      </c>
      <c r="K405" s="64">
        <v>6608</v>
      </c>
      <c r="L405" s="65">
        <v>42036</v>
      </c>
      <c r="M405" s="65">
        <v>42339</v>
      </c>
      <c r="N405" s="69" t="s">
        <v>21</v>
      </c>
      <c r="O405" s="69" t="s">
        <v>22</v>
      </c>
    </row>
    <row r="406" spans="1:15" ht="65.25" customHeight="1" x14ac:dyDescent="0.25">
      <c r="A406" s="52">
        <v>384</v>
      </c>
      <c r="B406" s="69" t="s">
        <v>74</v>
      </c>
      <c r="C406" s="69">
        <v>7424020</v>
      </c>
      <c r="D406" s="69" t="s">
        <v>241</v>
      </c>
      <c r="E406" s="69" t="s">
        <v>242</v>
      </c>
      <c r="F406" s="69">
        <v>796</v>
      </c>
      <c r="G406" s="69" t="s">
        <v>19</v>
      </c>
      <c r="H406" s="10">
        <v>53423</v>
      </c>
      <c r="I406" s="69" t="s">
        <v>106</v>
      </c>
      <c r="J406" s="64">
        <v>1</v>
      </c>
      <c r="K406" s="64">
        <v>1251840</v>
      </c>
      <c r="L406" s="65">
        <v>42005</v>
      </c>
      <c r="M406" s="65">
        <v>42339</v>
      </c>
      <c r="N406" s="69" t="s">
        <v>21</v>
      </c>
      <c r="O406" s="69" t="s">
        <v>22</v>
      </c>
    </row>
    <row r="407" spans="1:15" ht="65.25" customHeight="1" x14ac:dyDescent="0.25">
      <c r="A407" s="52">
        <v>385</v>
      </c>
      <c r="B407" s="69" t="s">
        <v>74</v>
      </c>
      <c r="C407" s="69">
        <v>7424020</v>
      </c>
      <c r="D407" s="69" t="s">
        <v>156</v>
      </c>
      <c r="E407" s="69" t="s">
        <v>155</v>
      </c>
      <c r="F407" s="69">
        <v>876</v>
      </c>
      <c r="G407" s="69" t="s">
        <v>60</v>
      </c>
      <c r="H407" s="67">
        <v>53401</v>
      </c>
      <c r="I407" s="69" t="s">
        <v>20</v>
      </c>
      <c r="J407" s="2" t="s">
        <v>287</v>
      </c>
      <c r="K407" s="64">
        <v>471701.69</v>
      </c>
      <c r="L407" s="65">
        <v>42036</v>
      </c>
      <c r="M407" s="65">
        <v>42339</v>
      </c>
      <c r="N407" s="69" t="s">
        <v>21</v>
      </c>
      <c r="O407" s="69" t="s">
        <v>51</v>
      </c>
    </row>
    <row r="408" spans="1:15" ht="65.25" customHeight="1" x14ac:dyDescent="0.25">
      <c r="A408" s="52">
        <v>386</v>
      </c>
      <c r="B408" s="69" t="s">
        <v>74</v>
      </c>
      <c r="C408" s="69">
        <v>7424020</v>
      </c>
      <c r="D408" s="69" t="s">
        <v>156</v>
      </c>
      <c r="E408" s="69" t="s">
        <v>315</v>
      </c>
      <c r="F408" s="69">
        <v>876</v>
      </c>
      <c r="G408" s="69" t="s">
        <v>60</v>
      </c>
      <c r="H408" s="67">
        <v>53401</v>
      </c>
      <c r="I408" s="69" t="s">
        <v>20</v>
      </c>
      <c r="J408" s="10">
        <v>1</v>
      </c>
      <c r="K408" s="64">
        <v>1295463</v>
      </c>
      <c r="L408" s="65">
        <v>42036</v>
      </c>
      <c r="M408" s="65">
        <v>42339</v>
      </c>
      <c r="N408" s="69" t="s">
        <v>21</v>
      </c>
      <c r="O408" s="69" t="s">
        <v>22</v>
      </c>
    </row>
    <row r="409" spans="1:15" ht="65.25" customHeight="1" x14ac:dyDescent="0.25">
      <c r="A409" s="52">
        <v>387</v>
      </c>
      <c r="B409" s="69" t="s">
        <v>74</v>
      </c>
      <c r="C409" s="69">
        <v>7424020</v>
      </c>
      <c r="D409" s="69" t="s">
        <v>156</v>
      </c>
      <c r="E409" s="69" t="s">
        <v>315</v>
      </c>
      <c r="F409" s="69">
        <v>876</v>
      </c>
      <c r="G409" s="69" t="s">
        <v>60</v>
      </c>
      <c r="H409" s="67">
        <v>53401</v>
      </c>
      <c r="I409" s="69" t="s">
        <v>20</v>
      </c>
      <c r="J409" s="6">
        <v>1</v>
      </c>
      <c r="K409" s="64">
        <v>3540</v>
      </c>
      <c r="L409" s="65">
        <v>42036</v>
      </c>
      <c r="M409" s="65">
        <v>42339</v>
      </c>
      <c r="N409" s="69" t="s">
        <v>21</v>
      </c>
      <c r="O409" s="69" t="s">
        <v>22</v>
      </c>
    </row>
    <row r="410" spans="1:15" ht="65.25" customHeight="1" x14ac:dyDescent="0.25">
      <c r="A410" s="52">
        <v>388</v>
      </c>
      <c r="B410" s="69" t="s">
        <v>74</v>
      </c>
      <c r="C410" s="69">
        <v>7424020</v>
      </c>
      <c r="D410" s="46" t="s">
        <v>249</v>
      </c>
      <c r="E410" s="68" t="s">
        <v>250</v>
      </c>
      <c r="F410" s="69">
        <v>796</v>
      </c>
      <c r="G410" s="69" t="s">
        <v>19</v>
      </c>
      <c r="H410" s="10">
        <v>53423</v>
      </c>
      <c r="I410" s="69" t="s">
        <v>106</v>
      </c>
      <c r="J410" s="14">
        <v>1</v>
      </c>
      <c r="K410" s="64">
        <v>4550</v>
      </c>
      <c r="L410" s="65">
        <v>42036</v>
      </c>
      <c r="M410" s="65">
        <v>42339</v>
      </c>
      <c r="N410" s="69" t="s">
        <v>21</v>
      </c>
      <c r="O410" s="69" t="s">
        <v>22</v>
      </c>
    </row>
    <row r="411" spans="1:15" ht="65.25" customHeight="1" x14ac:dyDescent="0.25">
      <c r="A411" s="52">
        <v>389</v>
      </c>
      <c r="B411" s="68" t="s">
        <v>23</v>
      </c>
      <c r="C411" s="68">
        <v>2521371</v>
      </c>
      <c r="D411" s="69" t="s">
        <v>1611</v>
      </c>
      <c r="E411" s="69" t="s">
        <v>1612</v>
      </c>
      <c r="F411" s="2" t="s">
        <v>362</v>
      </c>
      <c r="G411" s="68" t="s">
        <v>363</v>
      </c>
      <c r="H411" s="67">
        <v>53000000</v>
      </c>
      <c r="I411" s="69" t="s">
        <v>1572</v>
      </c>
      <c r="J411" s="64">
        <v>907</v>
      </c>
      <c r="K411" s="64">
        <v>128791.48</v>
      </c>
      <c r="L411" s="65">
        <v>42095</v>
      </c>
      <c r="M411" s="65">
        <v>42156</v>
      </c>
      <c r="N411" s="69" t="s">
        <v>53</v>
      </c>
      <c r="O411" s="69" t="s">
        <v>22</v>
      </c>
    </row>
    <row r="412" spans="1:15" ht="65.25" customHeight="1" x14ac:dyDescent="0.25">
      <c r="A412" s="52">
        <v>390</v>
      </c>
      <c r="B412" s="8">
        <v>85</v>
      </c>
      <c r="C412" s="8">
        <v>8513111</v>
      </c>
      <c r="D412" s="35" t="s">
        <v>187</v>
      </c>
      <c r="E412" s="35" t="s">
        <v>188</v>
      </c>
      <c r="F412" s="35">
        <v>876</v>
      </c>
      <c r="G412" s="69" t="s">
        <v>60</v>
      </c>
      <c r="H412" s="68">
        <v>53413</v>
      </c>
      <c r="I412" s="35" t="s">
        <v>178</v>
      </c>
      <c r="J412" s="37">
        <v>1</v>
      </c>
      <c r="K412" s="37">
        <v>31848.2</v>
      </c>
      <c r="L412" s="65">
        <v>42036</v>
      </c>
      <c r="M412" s="65">
        <v>42309</v>
      </c>
      <c r="N412" s="69" t="s">
        <v>21</v>
      </c>
      <c r="O412" s="35" t="s">
        <v>22</v>
      </c>
    </row>
    <row r="413" spans="1:15" ht="65.25" customHeight="1" x14ac:dyDescent="0.25">
      <c r="A413" s="52">
        <v>391</v>
      </c>
      <c r="B413" s="148" t="s">
        <v>1975</v>
      </c>
      <c r="C413" s="69">
        <v>4528561</v>
      </c>
      <c r="D413" s="69" t="s">
        <v>176</v>
      </c>
      <c r="E413" s="69" t="s">
        <v>177</v>
      </c>
      <c r="F413" s="69">
        <v>876</v>
      </c>
      <c r="G413" s="69" t="s">
        <v>60</v>
      </c>
      <c r="H413" s="68">
        <v>53413</v>
      </c>
      <c r="I413" s="69" t="s">
        <v>178</v>
      </c>
      <c r="J413" s="64">
        <v>1</v>
      </c>
      <c r="K413" s="64">
        <v>165200</v>
      </c>
      <c r="L413" s="65">
        <v>42036</v>
      </c>
      <c r="M413" s="65">
        <v>42156</v>
      </c>
      <c r="N413" s="69" t="s">
        <v>53</v>
      </c>
      <c r="O413" s="69" t="s">
        <v>22</v>
      </c>
    </row>
    <row r="414" spans="1:15" ht="65.25" customHeight="1" x14ac:dyDescent="0.25">
      <c r="A414" s="52">
        <v>392</v>
      </c>
      <c r="B414" s="68" t="s">
        <v>229</v>
      </c>
      <c r="C414" s="68">
        <v>7422031</v>
      </c>
      <c r="D414" s="69" t="s">
        <v>86</v>
      </c>
      <c r="E414" s="69" t="s">
        <v>85</v>
      </c>
      <c r="F414" s="69">
        <v>876</v>
      </c>
      <c r="G414" s="69" t="s">
        <v>60</v>
      </c>
      <c r="H414" s="67">
        <v>53401</v>
      </c>
      <c r="I414" s="69" t="s">
        <v>20</v>
      </c>
      <c r="J414" s="64">
        <v>1</v>
      </c>
      <c r="K414" s="64">
        <v>49560</v>
      </c>
      <c r="L414" s="65">
        <v>42036</v>
      </c>
      <c r="M414" s="65">
        <v>42339</v>
      </c>
      <c r="N414" s="69" t="s">
        <v>21</v>
      </c>
      <c r="O414" s="69" t="s">
        <v>22</v>
      </c>
    </row>
    <row r="415" spans="1:15" ht="65.25" customHeight="1" x14ac:dyDescent="0.25">
      <c r="A415" s="52">
        <v>393</v>
      </c>
      <c r="B415" s="68" t="s">
        <v>229</v>
      </c>
      <c r="C415" s="68">
        <v>7422031</v>
      </c>
      <c r="D415" s="68" t="s">
        <v>347</v>
      </c>
      <c r="E415" s="69" t="s">
        <v>348</v>
      </c>
      <c r="F415" s="69">
        <v>796</v>
      </c>
      <c r="G415" s="69" t="s">
        <v>19</v>
      </c>
      <c r="H415" s="6">
        <v>53412</v>
      </c>
      <c r="I415" s="69" t="s">
        <v>91</v>
      </c>
      <c r="J415" s="6">
        <v>360</v>
      </c>
      <c r="K415" s="14">
        <v>141375.79999999999</v>
      </c>
      <c r="L415" s="65">
        <v>42005</v>
      </c>
      <c r="M415" s="65">
        <v>42339</v>
      </c>
      <c r="N415" s="69" t="s">
        <v>21</v>
      </c>
      <c r="O415" s="69" t="s">
        <v>22</v>
      </c>
    </row>
    <row r="416" spans="1:15" ht="65.25" customHeight="1" x14ac:dyDescent="0.25">
      <c r="A416" s="52">
        <v>394</v>
      </c>
      <c r="B416" s="8" t="s">
        <v>121</v>
      </c>
      <c r="C416" s="8">
        <v>9010000</v>
      </c>
      <c r="D416" s="46" t="s">
        <v>248</v>
      </c>
      <c r="E416" s="68" t="s">
        <v>247</v>
      </c>
      <c r="F416" s="69">
        <v>113</v>
      </c>
      <c r="G416" s="69" t="s">
        <v>186</v>
      </c>
      <c r="H416" s="10">
        <v>53423</v>
      </c>
      <c r="I416" s="69" t="s">
        <v>106</v>
      </c>
      <c r="J416" s="14">
        <v>1</v>
      </c>
      <c r="K416" s="64">
        <v>29140</v>
      </c>
      <c r="L416" s="65">
        <v>42036</v>
      </c>
      <c r="M416" s="65">
        <v>42339</v>
      </c>
      <c r="N416" s="69" t="s">
        <v>21</v>
      </c>
      <c r="O416" s="69" t="s">
        <v>22</v>
      </c>
    </row>
    <row r="417" spans="1:15" ht="65.25" customHeight="1" x14ac:dyDescent="0.25">
      <c r="A417" s="52">
        <v>395</v>
      </c>
      <c r="B417" s="68" t="s">
        <v>736</v>
      </c>
      <c r="C417" s="69">
        <v>9430000</v>
      </c>
      <c r="D417" s="69" t="s">
        <v>259</v>
      </c>
      <c r="E417" s="69" t="s">
        <v>260</v>
      </c>
      <c r="F417" s="69">
        <v>796</v>
      </c>
      <c r="G417" s="69" t="s">
        <v>19</v>
      </c>
      <c r="H417" s="10">
        <v>53423</v>
      </c>
      <c r="I417" s="69" t="s">
        <v>106</v>
      </c>
      <c r="J417" s="14">
        <v>1</v>
      </c>
      <c r="K417" s="64">
        <v>3620</v>
      </c>
      <c r="L417" s="65">
        <v>42036</v>
      </c>
      <c r="M417" s="65">
        <v>42339</v>
      </c>
      <c r="N417" s="69" t="s">
        <v>21</v>
      </c>
      <c r="O417" s="69" t="s">
        <v>22</v>
      </c>
    </row>
    <row r="418" spans="1:15" ht="65.25" customHeight="1" x14ac:dyDescent="0.25">
      <c r="A418" s="52">
        <v>396</v>
      </c>
      <c r="B418" s="68" t="s">
        <v>736</v>
      </c>
      <c r="C418" s="69">
        <v>9430000</v>
      </c>
      <c r="D418" s="69" t="s">
        <v>259</v>
      </c>
      <c r="E418" s="69" t="s">
        <v>260</v>
      </c>
      <c r="F418" s="69">
        <v>796</v>
      </c>
      <c r="G418" s="69" t="s">
        <v>19</v>
      </c>
      <c r="H418" s="10">
        <v>53423</v>
      </c>
      <c r="I418" s="69" t="s">
        <v>106</v>
      </c>
      <c r="J418" s="14">
        <v>1</v>
      </c>
      <c r="K418" s="64">
        <v>760</v>
      </c>
      <c r="L418" s="65">
        <v>42036</v>
      </c>
      <c r="M418" s="65">
        <v>42339</v>
      </c>
      <c r="N418" s="69" t="s">
        <v>21</v>
      </c>
      <c r="O418" s="69" t="s">
        <v>22</v>
      </c>
    </row>
    <row r="419" spans="1:15" ht="65.25" customHeight="1" x14ac:dyDescent="0.25">
      <c r="A419" s="52">
        <v>397</v>
      </c>
      <c r="B419" s="68" t="s">
        <v>736</v>
      </c>
      <c r="C419" s="69">
        <v>9430000</v>
      </c>
      <c r="D419" s="69" t="s">
        <v>263</v>
      </c>
      <c r="E419" s="69" t="s">
        <v>264</v>
      </c>
      <c r="F419" s="69">
        <v>876</v>
      </c>
      <c r="G419" s="69" t="s">
        <v>60</v>
      </c>
      <c r="H419" s="69">
        <v>53727000</v>
      </c>
      <c r="I419" s="69" t="s">
        <v>70</v>
      </c>
      <c r="J419" s="69">
        <v>1</v>
      </c>
      <c r="K419" s="64">
        <v>32096</v>
      </c>
      <c r="L419" s="65">
        <v>42036</v>
      </c>
      <c r="M419" s="65">
        <v>42339</v>
      </c>
      <c r="N419" s="69" t="s">
        <v>21</v>
      </c>
      <c r="O419" s="69" t="s">
        <v>22</v>
      </c>
    </row>
    <row r="420" spans="1:15" ht="65.25" customHeight="1" x14ac:dyDescent="0.25">
      <c r="A420" s="52">
        <v>398</v>
      </c>
      <c r="B420" s="68" t="s">
        <v>74</v>
      </c>
      <c r="C420" s="68">
        <v>9319104</v>
      </c>
      <c r="D420" s="69" t="s">
        <v>297</v>
      </c>
      <c r="E420" s="69" t="s">
        <v>296</v>
      </c>
      <c r="F420" s="69">
        <v>876</v>
      </c>
      <c r="G420" s="69" t="s">
        <v>60</v>
      </c>
      <c r="H420" s="67">
        <v>53401</v>
      </c>
      <c r="I420" s="69" t="s">
        <v>20</v>
      </c>
      <c r="J420" s="64">
        <v>1</v>
      </c>
      <c r="K420" s="64">
        <v>177000</v>
      </c>
      <c r="L420" s="65">
        <v>42036</v>
      </c>
      <c r="M420" s="65">
        <v>42186</v>
      </c>
      <c r="N420" s="69" t="s">
        <v>21</v>
      </c>
      <c r="O420" s="69" t="s">
        <v>22</v>
      </c>
    </row>
    <row r="421" spans="1:15" ht="65.25" customHeight="1" x14ac:dyDescent="0.25">
      <c r="A421" s="52">
        <v>399</v>
      </c>
      <c r="B421" s="68" t="s">
        <v>74</v>
      </c>
      <c r="C421" s="68">
        <v>9319104</v>
      </c>
      <c r="D421" s="69" t="s">
        <v>298</v>
      </c>
      <c r="E421" s="69" t="s">
        <v>299</v>
      </c>
      <c r="F421" s="69">
        <v>876</v>
      </c>
      <c r="G421" s="69" t="s">
        <v>60</v>
      </c>
      <c r="H421" s="67">
        <v>53401</v>
      </c>
      <c r="I421" s="69" t="s">
        <v>20</v>
      </c>
      <c r="J421" s="64">
        <v>1</v>
      </c>
      <c r="K421" s="64">
        <v>153400</v>
      </c>
      <c r="L421" s="65">
        <v>42036</v>
      </c>
      <c r="M421" s="65">
        <v>42339</v>
      </c>
      <c r="N421" s="69" t="s">
        <v>21</v>
      </c>
      <c r="O421" s="69" t="s">
        <v>22</v>
      </c>
    </row>
    <row r="422" spans="1:15" ht="65.25" customHeight="1" x14ac:dyDescent="0.25">
      <c r="A422" s="52">
        <v>400</v>
      </c>
      <c r="B422" s="69" t="s">
        <v>736</v>
      </c>
      <c r="C422" s="10">
        <v>9430000</v>
      </c>
      <c r="D422" s="69" t="s">
        <v>86</v>
      </c>
      <c r="E422" s="69" t="s">
        <v>303</v>
      </c>
      <c r="F422" s="69">
        <v>876</v>
      </c>
      <c r="G422" s="69" t="s">
        <v>60</v>
      </c>
      <c r="H422" s="67">
        <v>53401</v>
      </c>
      <c r="I422" s="69" t="s">
        <v>20</v>
      </c>
      <c r="J422" s="69">
        <v>1</v>
      </c>
      <c r="K422" s="64">
        <v>47637</v>
      </c>
      <c r="L422" s="65">
        <v>42036</v>
      </c>
      <c r="M422" s="65">
        <v>42339</v>
      </c>
      <c r="N422" s="69" t="s">
        <v>21</v>
      </c>
      <c r="O422" s="69" t="s">
        <v>22</v>
      </c>
    </row>
    <row r="423" spans="1:15" ht="65.25" customHeight="1" x14ac:dyDescent="0.25">
      <c r="A423" s="52">
        <v>401</v>
      </c>
      <c r="B423" s="68" t="s">
        <v>736</v>
      </c>
      <c r="C423" s="68">
        <v>9460000</v>
      </c>
      <c r="D423" s="69" t="s">
        <v>309</v>
      </c>
      <c r="E423" s="69" t="s">
        <v>2329</v>
      </c>
      <c r="F423" s="6">
        <v>876</v>
      </c>
      <c r="G423" s="69" t="s">
        <v>60</v>
      </c>
      <c r="H423" s="67">
        <v>5300000000</v>
      </c>
      <c r="I423" s="69" t="s">
        <v>1572</v>
      </c>
      <c r="J423" s="6">
        <v>1</v>
      </c>
      <c r="K423" s="64">
        <v>198000</v>
      </c>
      <c r="L423" s="65" t="s">
        <v>2291</v>
      </c>
      <c r="M423" s="65">
        <v>42339</v>
      </c>
      <c r="N423" s="69" t="s">
        <v>21</v>
      </c>
      <c r="O423" s="69" t="s">
        <v>22</v>
      </c>
    </row>
    <row r="424" spans="1:15" ht="65.25" customHeight="1" x14ac:dyDescent="0.25">
      <c r="A424" s="52">
        <v>402</v>
      </c>
      <c r="B424" s="69" t="s">
        <v>23</v>
      </c>
      <c r="C424" s="8">
        <v>2925253</v>
      </c>
      <c r="D424" s="69" t="s">
        <v>405</v>
      </c>
      <c r="E424" s="69" t="s">
        <v>982</v>
      </c>
      <c r="F424" s="69">
        <v>796</v>
      </c>
      <c r="G424" s="69" t="s">
        <v>19</v>
      </c>
      <c r="H424" s="67">
        <v>53401</v>
      </c>
      <c r="I424" s="69" t="s">
        <v>20</v>
      </c>
      <c r="J424" s="64">
        <v>3</v>
      </c>
      <c r="K424" s="64">
        <v>74300</v>
      </c>
      <c r="L424" s="65">
        <v>42125</v>
      </c>
      <c r="M424" s="65">
        <v>42186</v>
      </c>
      <c r="N424" s="69" t="s">
        <v>21</v>
      </c>
      <c r="O424" s="69" t="s">
        <v>22</v>
      </c>
    </row>
    <row r="425" spans="1:15" ht="65.25" customHeight="1" x14ac:dyDescent="0.25">
      <c r="A425" s="52">
        <v>403</v>
      </c>
      <c r="B425" s="68" t="s">
        <v>736</v>
      </c>
      <c r="C425" s="68">
        <v>9460000</v>
      </c>
      <c r="D425" s="69" t="s">
        <v>293</v>
      </c>
      <c r="E425" s="69" t="s">
        <v>294</v>
      </c>
      <c r="F425" s="69">
        <v>876</v>
      </c>
      <c r="G425" s="69" t="s">
        <v>60</v>
      </c>
      <c r="H425" s="67">
        <v>53401</v>
      </c>
      <c r="I425" s="69" t="s">
        <v>20</v>
      </c>
      <c r="J425" s="4">
        <v>1</v>
      </c>
      <c r="K425" s="64">
        <v>37524</v>
      </c>
      <c r="L425" s="65">
        <v>42036</v>
      </c>
      <c r="M425" s="65">
        <v>42339</v>
      </c>
      <c r="N425" s="69" t="s">
        <v>54</v>
      </c>
      <c r="O425" s="69" t="s">
        <v>51</v>
      </c>
    </row>
    <row r="426" spans="1:15" ht="65.25" customHeight="1" x14ac:dyDescent="0.25">
      <c r="A426" s="52">
        <v>404</v>
      </c>
      <c r="B426" s="69" t="s">
        <v>100</v>
      </c>
      <c r="C426" s="69">
        <v>7250000</v>
      </c>
      <c r="D426" s="69" t="s">
        <v>145</v>
      </c>
      <c r="E426" s="69" t="s">
        <v>146</v>
      </c>
      <c r="F426" s="69">
        <v>876</v>
      </c>
      <c r="G426" s="69" t="s">
        <v>60</v>
      </c>
      <c r="H426" s="67">
        <v>53401</v>
      </c>
      <c r="I426" s="69" t="s">
        <v>20</v>
      </c>
      <c r="J426" s="64">
        <v>1</v>
      </c>
      <c r="K426" s="64">
        <v>949900</v>
      </c>
      <c r="L426" s="65">
        <v>42036</v>
      </c>
      <c r="M426" s="65">
        <v>42339</v>
      </c>
      <c r="N426" s="69" t="s">
        <v>21</v>
      </c>
      <c r="O426" s="69" t="s">
        <v>22</v>
      </c>
    </row>
    <row r="427" spans="1:15" ht="65.25" customHeight="1" x14ac:dyDescent="0.25">
      <c r="A427" s="52">
        <v>405</v>
      </c>
      <c r="B427" s="68" t="s">
        <v>167</v>
      </c>
      <c r="C427" s="68">
        <v>7420000</v>
      </c>
      <c r="D427" s="68" t="s">
        <v>165</v>
      </c>
      <c r="E427" s="68" t="s">
        <v>166</v>
      </c>
      <c r="F427" s="69">
        <v>876</v>
      </c>
      <c r="G427" s="69" t="s">
        <v>60</v>
      </c>
      <c r="H427" s="68">
        <v>53408</v>
      </c>
      <c r="I427" s="69" t="s">
        <v>29</v>
      </c>
      <c r="J427" s="64">
        <v>1</v>
      </c>
      <c r="K427" s="64">
        <v>42220.4</v>
      </c>
      <c r="L427" s="65">
        <v>42036</v>
      </c>
      <c r="M427" s="65">
        <v>42339</v>
      </c>
      <c r="N427" s="69" t="s">
        <v>21</v>
      </c>
      <c r="O427" s="69" t="s">
        <v>22</v>
      </c>
    </row>
    <row r="428" spans="1:15" ht="65.25" customHeight="1" x14ac:dyDescent="0.25">
      <c r="A428" s="52">
        <v>406</v>
      </c>
      <c r="B428" s="69" t="s">
        <v>736</v>
      </c>
      <c r="C428" s="10">
        <v>9430000</v>
      </c>
      <c r="D428" s="69" t="s">
        <v>86</v>
      </c>
      <c r="E428" s="69" t="s">
        <v>301</v>
      </c>
      <c r="F428" s="69">
        <v>876</v>
      </c>
      <c r="G428" s="69" t="s">
        <v>60</v>
      </c>
      <c r="H428" s="67">
        <v>53401</v>
      </c>
      <c r="I428" s="69" t="s">
        <v>20</v>
      </c>
      <c r="J428" s="69">
        <v>1</v>
      </c>
      <c r="K428" s="64">
        <v>94400</v>
      </c>
      <c r="L428" s="65">
        <v>42036</v>
      </c>
      <c r="M428" s="65">
        <v>42339</v>
      </c>
      <c r="N428" s="69" t="s">
        <v>54</v>
      </c>
      <c r="O428" s="69" t="s">
        <v>302</v>
      </c>
    </row>
    <row r="429" spans="1:15" ht="65.25" customHeight="1" x14ac:dyDescent="0.25">
      <c r="A429" s="52">
        <v>407</v>
      </c>
      <c r="B429" s="6" t="s">
        <v>99</v>
      </c>
      <c r="C429" s="6">
        <v>5020200</v>
      </c>
      <c r="D429" s="69" t="s">
        <v>288</v>
      </c>
      <c r="E429" s="69" t="s">
        <v>289</v>
      </c>
      <c r="F429" s="69">
        <v>876</v>
      </c>
      <c r="G429" s="69" t="s">
        <v>60</v>
      </c>
      <c r="H429" s="67">
        <v>53401</v>
      </c>
      <c r="I429" s="69" t="s">
        <v>20</v>
      </c>
      <c r="J429" s="64">
        <v>1</v>
      </c>
      <c r="K429" s="64">
        <v>54000</v>
      </c>
      <c r="L429" s="65">
        <v>42005</v>
      </c>
      <c r="M429" s="65">
        <v>42339</v>
      </c>
      <c r="N429" s="69" t="s">
        <v>54</v>
      </c>
      <c r="O429" s="69" t="s">
        <v>51</v>
      </c>
    </row>
    <row r="430" spans="1:15" ht="65.25" customHeight="1" x14ac:dyDescent="0.25">
      <c r="A430" s="52">
        <v>408</v>
      </c>
      <c r="B430" s="6" t="s">
        <v>99</v>
      </c>
      <c r="C430" s="6">
        <v>5020000</v>
      </c>
      <c r="D430" s="69" t="s">
        <v>97</v>
      </c>
      <c r="E430" s="69" t="s">
        <v>98</v>
      </c>
      <c r="F430" s="69">
        <v>876</v>
      </c>
      <c r="G430" s="69" t="s">
        <v>60</v>
      </c>
      <c r="H430" s="69">
        <v>53727000</v>
      </c>
      <c r="I430" s="69" t="s">
        <v>70</v>
      </c>
      <c r="J430" s="69">
        <v>1</v>
      </c>
      <c r="K430" s="64">
        <v>172362.6</v>
      </c>
      <c r="L430" s="65">
        <v>42036</v>
      </c>
      <c r="M430" s="65">
        <v>42339</v>
      </c>
      <c r="N430" s="69" t="s">
        <v>54</v>
      </c>
      <c r="O430" s="69" t="s">
        <v>51</v>
      </c>
    </row>
    <row r="431" spans="1:15" ht="65.25" customHeight="1" x14ac:dyDescent="0.25">
      <c r="A431" s="52">
        <v>409</v>
      </c>
      <c r="B431" s="6" t="s">
        <v>99</v>
      </c>
      <c r="C431" s="6">
        <v>5020000</v>
      </c>
      <c r="D431" s="69" t="s">
        <v>97</v>
      </c>
      <c r="E431" s="69" t="s">
        <v>98</v>
      </c>
      <c r="F431" s="69">
        <v>876</v>
      </c>
      <c r="G431" s="69" t="s">
        <v>60</v>
      </c>
      <c r="H431" s="69">
        <v>53727000</v>
      </c>
      <c r="I431" s="69" t="s">
        <v>70</v>
      </c>
      <c r="J431" s="69">
        <v>1</v>
      </c>
      <c r="K431" s="64">
        <v>136254.6</v>
      </c>
      <c r="L431" s="65">
        <v>42036</v>
      </c>
      <c r="M431" s="65">
        <v>42339</v>
      </c>
      <c r="N431" s="69" t="s">
        <v>54</v>
      </c>
      <c r="O431" s="69" t="s">
        <v>51</v>
      </c>
    </row>
    <row r="432" spans="1:15" ht="65.25" customHeight="1" x14ac:dyDescent="0.25">
      <c r="A432" s="52">
        <v>410</v>
      </c>
      <c r="B432" s="68" t="s">
        <v>74</v>
      </c>
      <c r="C432" s="68">
        <v>7440032</v>
      </c>
      <c r="D432" s="69" t="s">
        <v>666</v>
      </c>
      <c r="E432" s="68" t="s">
        <v>1429</v>
      </c>
      <c r="F432" s="69">
        <v>876</v>
      </c>
      <c r="G432" s="69" t="s">
        <v>60</v>
      </c>
      <c r="H432" s="67">
        <v>53401</v>
      </c>
      <c r="I432" s="69" t="s">
        <v>20</v>
      </c>
      <c r="J432" s="45">
        <v>1</v>
      </c>
      <c r="K432" s="64">
        <v>93827.7</v>
      </c>
      <c r="L432" s="65">
        <v>42095</v>
      </c>
      <c r="M432" s="65">
        <v>42248</v>
      </c>
      <c r="N432" s="69" t="s">
        <v>21</v>
      </c>
      <c r="O432" s="69" t="s">
        <v>22</v>
      </c>
    </row>
    <row r="433" spans="1:15" ht="65.25" customHeight="1" x14ac:dyDescent="0.25">
      <c r="A433" s="52">
        <v>411</v>
      </c>
      <c r="B433" s="68" t="s">
        <v>74</v>
      </c>
      <c r="C433" s="68">
        <v>7440032</v>
      </c>
      <c r="D433" s="69" t="s">
        <v>666</v>
      </c>
      <c r="E433" s="68" t="s">
        <v>1429</v>
      </c>
      <c r="F433" s="69">
        <v>876</v>
      </c>
      <c r="G433" s="69" t="s">
        <v>60</v>
      </c>
      <c r="H433" s="67">
        <v>53401</v>
      </c>
      <c r="I433" s="69" t="s">
        <v>20</v>
      </c>
      <c r="J433" s="45">
        <v>1</v>
      </c>
      <c r="K433" s="64">
        <v>4849859</v>
      </c>
      <c r="L433" s="65">
        <v>42036</v>
      </c>
      <c r="M433" s="65">
        <v>42248</v>
      </c>
      <c r="N433" s="69" t="s">
        <v>21</v>
      </c>
      <c r="O433" s="69" t="s">
        <v>22</v>
      </c>
    </row>
    <row r="434" spans="1:15" ht="65.25" customHeight="1" x14ac:dyDescent="0.25">
      <c r="A434" s="52">
        <v>412</v>
      </c>
      <c r="B434" s="68" t="s">
        <v>74</v>
      </c>
      <c r="C434" s="68">
        <v>9319104</v>
      </c>
      <c r="D434" s="35" t="s">
        <v>81</v>
      </c>
      <c r="E434" s="35" t="s">
        <v>255</v>
      </c>
      <c r="F434" s="35">
        <v>876</v>
      </c>
      <c r="G434" s="69" t="s">
        <v>60</v>
      </c>
      <c r="H434" s="68">
        <v>53413</v>
      </c>
      <c r="I434" s="35" t="s">
        <v>178</v>
      </c>
      <c r="J434" s="37">
        <v>1</v>
      </c>
      <c r="K434" s="37">
        <v>715944</v>
      </c>
      <c r="L434" s="65">
        <v>42125</v>
      </c>
      <c r="M434" s="65">
        <v>42339</v>
      </c>
      <c r="N434" s="69" t="s">
        <v>21</v>
      </c>
      <c r="O434" s="35" t="s">
        <v>22</v>
      </c>
    </row>
    <row r="435" spans="1:15" ht="65.25" customHeight="1" x14ac:dyDescent="0.25">
      <c r="A435" s="52">
        <v>413</v>
      </c>
      <c r="B435" s="68" t="s">
        <v>74</v>
      </c>
      <c r="C435" s="68">
        <v>9319104</v>
      </c>
      <c r="D435" s="35" t="s">
        <v>81</v>
      </c>
      <c r="E435" s="35" t="s">
        <v>200</v>
      </c>
      <c r="F435" s="35">
        <v>876</v>
      </c>
      <c r="G435" s="69" t="s">
        <v>60</v>
      </c>
      <c r="H435" s="68">
        <v>53413</v>
      </c>
      <c r="I435" s="35" t="s">
        <v>178</v>
      </c>
      <c r="J435" s="37">
        <v>1</v>
      </c>
      <c r="K435" s="37">
        <v>16060</v>
      </c>
      <c r="L435" s="65">
        <v>42278</v>
      </c>
      <c r="M435" s="65">
        <v>42339</v>
      </c>
      <c r="N435" s="69" t="s">
        <v>21</v>
      </c>
      <c r="O435" s="35" t="s">
        <v>22</v>
      </c>
    </row>
    <row r="436" spans="1:15" ht="65.25" customHeight="1" x14ac:dyDescent="0.25">
      <c r="A436" s="52">
        <v>414</v>
      </c>
      <c r="B436" s="68" t="s">
        <v>74</v>
      </c>
      <c r="C436" s="68">
        <v>9319104</v>
      </c>
      <c r="D436" s="69" t="s">
        <v>232</v>
      </c>
      <c r="E436" s="69" t="s">
        <v>1585</v>
      </c>
      <c r="F436" s="68">
        <v>876</v>
      </c>
      <c r="G436" s="69" t="s">
        <v>60</v>
      </c>
      <c r="H436" s="68">
        <v>53210</v>
      </c>
      <c r="I436" s="68" t="s">
        <v>609</v>
      </c>
      <c r="J436" s="64">
        <v>1</v>
      </c>
      <c r="K436" s="64">
        <v>20060</v>
      </c>
      <c r="L436" s="65">
        <v>42036</v>
      </c>
      <c r="M436" s="65">
        <v>42156</v>
      </c>
      <c r="N436" s="69" t="s">
        <v>21</v>
      </c>
      <c r="O436" s="69" t="s">
        <v>22</v>
      </c>
    </row>
    <row r="437" spans="1:15" ht="65.25" customHeight="1" x14ac:dyDescent="0.25">
      <c r="A437" s="52">
        <v>415</v>
      </c>
      <c r="B437" s="68" t="s">
        <v>74</v>
      </c>
      <c r="C437" s="68">
        <v>9319104</v>
      </c>
      <c r="D437" s="69" t="s">
        <v>1757</v>
      </c>
      <c r="E437" s="69" t="s">
        <v>2136</v>
      </c>
      <c r="F437" s="69">
        <v>642</v>
      </c>
      <c r="G437" s="69" t="s">
        <v>233</v>
      </c>
      <c r="H437" s="67">
        <v>53415</v>
      </c>
      <c r="I437" s="69" t="s">
        <v>201</v>
      </c>
      <c r="J437" s="64">
        <v>1</v>
      </c>
      <c r="K437" s="64">
        <v>477000</v>
      </c>
      <c r="L437" s="65" t="s">
        <v>2291</v>
      </c>
      <c r="M437" s="65">
        <v>42339</v>
      </c>
      <c r="N437" s="69" t="s">
        <v>21</v>
      </c>
      <c r="O437" s="69" t="s">
        <v>22</v>
      </c>
    </row>
    <row r="438" spans="1:15" ht="65.25" customHeight="1" x14ac:dyDescent="0.25">
      <c r="A438" s="52">
        <v>416</v>
      </c>
      <c r="B438" s="68" t="s">
        <v>74</v>
      </c>
      <c r="C438" s="68">
        <v>9319104</v>
      </c>
      <c r="D438" s="69" t="s">
        <v>1757</v>
      </c>
      <c r="E438" s="69" t="s">
        <v>2136</v>
      </c>
      <c r="F438" s="69">
        <v>642</v>
      </c>
      <c r="G438" s="69" t="s">
        <v>233</v>
      </c>
      <c r="H438" s="67">
        <v>53415</v>
      </c>
      <c r="I438" s="69" t="s">
        <v>201</v>
      </c>
      <c r="J438" s="64">
        <v>1</v>
      </c>
      <c r="K438" s="64">
        <v>800450</v>
      </c>
      <c r="L438" s="65">
        <v>42156</v>
      </c>
      <c r="M438" s="65">
        <v>42339</v>
      </c>
      <c r="N438" s="69" t="s">
        <v>21</v>
      </c>
      <c r="O438" s="69" t="s">
        <v>22</v>
      </c>
    </row>
    <row r="439" spans="1:15" ht="65.25" customHeight="1" x14ac:dyDescent="0.25">
      <c r="A439" s="52">
        <v>417</v>
      </c>
      <c r="B439" s="68" t="s">
        <v>74</v>
      </c>
      <c r="C439" s="68">
        <v>9319104</v>
      </c>
      <c r="D439" s="69" t="s">
        <v>273</v>
      </c>
      <c r="E439" s="69" t="s">
        <v>274</v>
      </c>
      <c r="F439" s="69">
        <v>876</v>
      </c>
      <c r="G439" s="69" t="s">
        <v>60</v>
      </c>
      <c r="H439" s="67">
        <v>53425</v>
      </c>
      <c r="I439" s="69" t="s">
        <v>56</v>
      </c>
      <c r="J439" s="64">
        <v>1</v>
      </c>
      <c r="K439" s="64">
        <f>955800-545401.62</f>
        <v>410398.38</v>
      </c>
      <c r="L439" s="65">
        <v>42036</v>
      </c>
      <c r="M439" s="65">
        <v>42339</v>
      </c>
      <c r="N439" s="69" t="s">
        <v>21</v>
      </c>
      <c r="O439" s="69" t="s">
        <v>22</v>
      </c>
    </row>
    <row r="440" spans="1:15" ht="65.25" customHeight="1" x14ac:dyDescent="0.25">
      <c r="A440" s="52">
        <v>418</v>
      </c>
      <c r="B440" s="68" t="s">
        <v>74</v>
      </c>
      <c r="C440" s="68">
        <v>9319104</v>
      </c>
      <c r="D440" s="68" t="s">
        <v>638</v>
      </c>
      <c r="E440" s="68" t="s">
        <v>2223</v>
      </c>
      <c r="F440" s="68">
        <v>876</v>
      </c>
      <c r="G440" s="69" t="s">
        <v>60</v>
      </c>
      <c r="H440" s="68">
        <v>53205</v>
      </c>
      <c r="I440" s="68" t="s">
        <v>578</v>
      </c>
      <c r="J440" s="45">
        <v>2</v>
      </c>
      <c r="K440" s="64">
        <v>66410.399999999994</v>
      </c>
      <c r="L440" s="65">
        <v>42186</v>
      </c>
      <c r="M440" s="65">
        <v>42339</v>
      </c>
      <c r="N440" s="69" t="s">
        <v>21</v>
      </c>
      <c r="O440" s="68" t="s">
        <v>22</v>
      </c>
    </row>
    <row r="441" spans="1:15" ht="65.25" customHeight="1" x14ac:dyDescent="0.25">
      <c r="A441" s="52">
        <v>419</v>
      </c>
      <c r="B441" s="68" t="s">
        <v>74</v>
      </c>
      <c r="C441" s="68">
        <v>9319104</v>
      </c>
      <c r="D441" s="68" t="s">
        <v>638</v>
      </c>
      <c r="E441" s="68" t="s">
        <v>2243</v>
      </c>
      <c r="F441" s="68">
        <v>876</v>
      </c>
      <c r="G441" s="69" t="s">
        <v>60</v>
      </c>
      <c r="H441" s="68">
        <v>53205</v>
      </c>
      <c r="I441" s="68" t="s">
        <v>578</v>
      </c>
      <c r="J441" s="45">
        <v>2</v>
      </c>
      <c r="K441" s="64">
        <v>74499.3</v>
      </c>
      <c r="L441" s="65">
        <v>42186</v>
      </c>
      <c r="M441" s="65">
        <v>42339</v>
      </c>
      <c r="N441" s="69" t="s">
        <v>21</v>
      </c>
      <c r="O441" s="68" t="s">
        <v>22</v>
      </c>
    </row>
    <row r="442" spans="1:15" ht="65.25" customHeight="1" x14ac:dyDescent="0.25">
      <c r="A442" s="52">
        <v>420</v>
      </c>
      <c r="B442" s="68" t="s">
        <v>74</v>
      </c>
      <c r="C442" s="68">
        <v>9319104</v>
      </c>
      <c r="D442" s="68" t="s">
        <v>638</v>
      </c>
      <c r="E442" s="68" t="s">
        <v>684</v>
      </c>
      <c r="F442" s="68">
        <v>876</v>
      </c>
      <c r="G442" s="69" t="s">
        <v>60</v>
      </c>
      <c r="H442" s="69">
        <v>53238</v>
      </c>
      <c r="I442" s="68" t="s">
        <v>585</v>
      </c>
      <c r="J442" s="45">
        <v>1</v>
      </c>
      <c r="K442" s="64">
        <v>50000</v>
      </c>
      <c r="L442" s="65">
        <v>42036</v>
      </c>
      <c r="M442" s="65">
        <v>42095</v>
      </c>
      <c r="N442" s="69" t="s">
        <v>21</v>
      </c>
      <c r="O442" s="68" t="s">
        <v>22</v>
      </c>
    </row>
    <row r="443" spans="1:15" ht="65.25" customHeight="1" x14ac:dyDescent="0.25">
      <c r="A443" s="52">
        <v>421</v>
      </c>
      <c r="B443" s="68" t="s">
        <v>74</v>
      </c>
      <c r="C443" s="68">
        <v>9319104</v>
      </c>
      <c r="D443" s="8" t="s">
        <v>333</v>
      </c>
      <c r="E443" s="8" t="s">
        <v>2227</v>
      </c>
      <c r="F443" s="8">
        <v>876</v>
      </c>
      <c r="G443" s="69" t="s">
        <v>60</v>
      </c>
      <c r="H443" s="6">
        <v>53412</v>
      </c>
      <c r="I443" s="69" t="s">
        <v>91</v>
      </c>
      <c r="J443" s="64">
        <v>1</v>
      </c>
      <c r="K443" s="64">
        <v>919332.5</v>
      </c>
      <c r="L443" s="65">
        <v>42186</v>
      </c>
      <c r="M443" s="65">
        <v>42339</v>
      </c>
      <c r="N443" s="69" t="s">
        <v>21</v>
      </c>
      <c r="O443" s="69" t="s">
        <v>22</v>
      </c>
    </row>
    <row r="444" spans="1:15" ht="65.25" customHeight="1" x14ac:dyDescent="0.25">
      <c r="A444" s="52">
        <v>422</v>
      </c>
      <c r="B444" s="68" t="s">
        <v>1530</v>
      </c>
      <c r="C444" s="68">
        <v>4540030</v>
      </c>
      <c r="D444" s="69" t="s">
        <v>572</v>
      </c>
      <c r="E444" s="68" t="s">
        <v>1758</v>
      </c>
      <c r="F444" s="69">
        <v>876</v>
      </c>
      <c r="G444" s="69" t="s">
        <v>60</v>
      </c>
      <c r="H444" s="67">
        <v>53401</v>
      </c>
      <c r="I444" s="69" t="s">
        <v>20</v>
      </c>
      <c r="J444" s="45">
        <v>1</v>
      </c>
      <c r="K444" s="64">
        <v>20296</v>
      </c>
      <c r="L444" s="65">
        <v>42036</v>
      </c>
      <c r="M444" s="65">
        <v>42339</v>
      </c>
      <c r="N444" s="69" t="s">
        <v>21</v>
      </c>
      <c r="O444" s="69" t="s">
        <v>22</v>
      </c>
    </row>
    <row r="445" spans="1:15" ht="65.25" customHeight="1" x14ac:dyDescent="0.25">
      <c r="A445" s="52">
        <v>423</v>
      </c>
      <c r="B445" s="68" t="s">
        <v>736</v>
      </c>
      <c r="C445" s="69">
        <v>9430000</v>
      </c>
      <c r="D445" s="69" t="s">
        <v>283</v>
      </c>
      <c r="E445" s="69" t="s">
        <v>75</v>
      </c>
      <c r="F445" s="69">
        <v>876</v>
      </c>
      <c r="G445" s="69" t="s">
        <v>60</v>
      </c>
      <c r="H445" s="67">
        <v>53425</v>
      </c>
      <c r="I445" s="69" t="s">
        <v>56</v>
      </c>
      <c r="J445" s="6">
        <v>1</v>
      </c>
      <c r="K445" s="9">
        <v>13334</v>
      </c>
      <c r="L445" s="65">
        <v>42036</v>
      </c>
      <c r="M445" s="65">
        <v>42339</v>
      </c>
      <c r="N445" s="69" t="s">
        <v>21</v>
      </c>
      <c r="O445" s="69" t="s">
        <v>22</v>
      </c>
    </row>
    <row r="446" spans="1:15" ht="65.25" customHeight="1" x14ac:dyDescent="0.25">
      <c r="A446" s="52">
        <v>424</v>
      </c>
      <c r="B446" s="69" t="s">
        <v>74</v>
      </c>
      <c r="C446" s="69">
        <v>4560531</v>
      </c>
      <c r="D446" s="68" t="s">
        <v>556</v>
      </c>
      <c r="E446" s="68" t="s">
        <v>566</v>
      </c>
      <c r="F446" s="68">
        <v>876</v>
      </c>
      <c r="G446" s="69" t="s">
        <v>60</v>
      </c>
      <c r="H446" s="69">
        <v>53251</v>
      </c>
      <c r="I446" s="68" t="s">
        <v>567</v>
      </c>
      <c r="J446" s="45">
        <v>1</v>
      </c>
      <c r="K446" s="64">
        <v>177000</v>
      </c>
      <c r="L446" s="65">
        <v>42005</v>
      </c>
      <c r="M446" s="65">
        <v>42156</v>
      </c>
      <c r="N446" s="69" t="s">
        <v>21</v>
      </c>
      <c r="O446" s="68" t="s">
        <v>22</v>
      </c>
    </row>
    <row r="447" spans="1:15" ht="65.25" customHeight="1" x14ac:dyDescent="0.25">
      <c r="A447" s="52">
        <v>425</v>
      </c>
      <c r="B447" s="69" t="s">
        <v>74</v>
      </c>
      <c r="C447" s="69">
        <v>4560531</v>
      </c>
      <c r="D447" s="68" t="s">
        <v>556</v>
      </c>
      <c r="E447" s="68" t="s">
        <v>1653</v>
      </c>
      <c r="F447" s="68">
        <v>876</v>
      </c>
      <c r="G447" s="69" t="s">
        <v>60</v>
      </c>
      <c r="H447" s="68">
        <v>53000000</v>
      </c>
      <c r="I447" s="68" t="s">
        <v>1572</v>
      </c>
      <c r="J447" s="45">
        <v>3</v>
      </c>
      <c r="K447" s="64">
        <v>560500</v>
      </c>
      <c r="L447" s="65">
        <v>42036</v>
      </c>
      <c r="M447" s="65">
        <v>42156</v>
      </c>
      <c r="N447" s="69" t="s">
        <v>21</v>
      </c>
      <c r="O447" s="68" t="s">
        <v>22</v>
      </c>
    </row>
    <row r="448" spans="1:15" ht="65.25" customHeight="1" x14ac:dyDescent="0.25">
      <c r="A448" s="52">
        <v>426</v>
      </c>
      <c r="B448" s="69" t="s">
        <v>74</v>
      </c>
      <c r="C448" s="69">
        <v>4560292</v>
      </c>
      <c r="D448" s="68" t="s">
        <v>556</v>
      </c>
      <c r="E448" s="68" t="s">
        <v>2071</v>
      </c>
      <c r="F448" s="68">
        <v>876</v>
      </c>
      <c r="G448" s="69" t="s">
        <v>60</v>
      </c>
      <c r="H448" s="69">
        <v>53227</v>
      </c>
      <c r="I448" s="68" t="s">
        <v>576</v>
      </c>
      <c r="J448" s="45">
        <v>1</v>
      </c>
      <c r="K448" s="64">
        <v>147500</v>
      </c>
      <c r="L448" s="65">
        <v>42125</v>
      </c>
      <c r="M448" s="65">
        <v>42186</v>
      </c>
      <c r="N448" s="69" t="s">
        <v>21</v>
      </c>
      <c r="O448" s="68" t="s">
        <v>22</v>
      </c>
    </row>
    <row r="449" spans="1:15" ht="65.25" customHeight="1" x14ac:dyDescent="0.25">
      <c r="A449" s="52">
        <v>427</v>
      </c>
      <c r="B449" s="69" t="s">
        <v>74</v>
      </c>
      <c r="C449" s="69">
        <v>4560531</v>
      </c>
      <c r="D449" s="68" t="s">
        <v>556</v>
      </c>
      <c r="E449" s="68" t="s">
        <v>581</v>
      </c>
      <c r="F449" s="68">
        <v>876</v>
      </c>
      <c r="G449" s="69" t="s">
        <v>60</v>
      </c>
      <c r="H449" s="68">
        <v>53408</v>
      </c>
      <c r="I449" s="68" t="s">
        <v>29</v>
      </c>
      <c r="J449" s="45">
        <v>1</v>
      </c>
      <c r="K449" s="64">
        <v>86136</v>
      </c>
      <c r="L449" s="65">
        <v>42036</v>
      </c>
      <c r="M449" s="65">
        <v>42156</v>
      </c>
      <c r="N449" s="69" t="s">
        <v>21</v>
      </c>
      <c r="O449" s="68" t="s">
        <v>22</v>
      </c>
    </row>
    <row r="450" spans="1:15" ht="65.25" customHeight="1" x14ac:dyDescent="0.25">
      <c r="A450" s="52">
        <v>428</v>
      </c>
      <c r="B450" s="69" t="s">
        <v>74</v>
      </c>
      <c r="C450" s="69">
        <v>4560531</v>
      </c>
      <c r="D450" s="68" t="s">
        <v>556</v>
      </c>
      <c r="E450" s="68" t="s">
        <v>582</v>
      </c>
      <c r="F450" s="68">
        <v>876</v>
      </c>
      <c r="G450" s="69" t="s">
        <v>60</v>
      </c>
      <c r="H450" s="69">
        <v>53727000</v>
      </c>
      <c r="I450" s="68" t="s">
        <v>70</v>
      </c>
      <c r="J450" s="45">
        <v>1</v>
      </c>
      <c r="K450" s="64">
        <v>177000</v>
      </c>
      <c r="L450" s="65">
        <v>42005</v>
      </c>
      <c r="M450" s="65">
        <v>42156</v>
      </c>
      <c r="N450" s="69" t="s">
        <v>21</v>
      </c>
      <c r="O450" s="68" t="s">
        <v>22</v>
      </c>
    </row>
    <row r="451" spans="1:15" ht="65.25" customHeight="1" x14ac:dyDescent="0.25">
      <c r="A451" s="52">
        <v>429</v>
      </c>
      <c r="B451" s="69" t="s">
        <v>74</v>
      </c>
      <c r="C451" s="69">
        <v>4560292</v>
      </c>
      <c r="D451" s="68" t="s">
        <v>556</v>
      </c>
      <c r="E451" s="68" t="s">
        <v>1677</v>
      </c>
      <c r="F451" s="68">
        <v>876</v>
      </c>
      <c r="G451" s="69" t="s">
        <v>60</v>
      </c>
      <c r="H451" s="69">
        <v>53000000</v>
      </c>
      <c r="I451" s="68" t="s">
        <v>1572</v>
      </c>
      <c r="J451" s="45">
        <v>5</v>
      </c>
      <c r="K451" s="64">
        <v>192712.88</v>
      </c>
      <c r="L451" s="65">
        <v>42036</v>
      </c>
      <c r="M451" s="65">
        <v>42156</v>
      </c>
      <c r="N451" s="69" t="s">
        <v>21</v>
      </c>
      <c r="O451" s="68" t="s">
        <v>22</v>
      </c>
    </row>
    <row r="452" spans="1:15" ht="65.25" customHeight="1" x14ac:dyDescent="0.25">
      <c r="A452" s="52">
        <v>430</v>
      </c>
      <c r="B452" s="69" t="s">
        <v>74</v>
      </c>
      <c r="C452" s="69">
        <v>4560292</v>
      </c>
      <c r="D452" s="68" t="s">
        <v>556</v>
      </c>
      <c r="E452" s="68" t="s">
        <v>2087</v>
      </c>
      <c r="F452" s="68">
        <v>876</v>
      </c>
      <c r="G452" s="69" t="s">
        <v>60</v>
      </c>
      <c r="H452" s="10" t="s">
        <v>2085</v>
      </c>
      <c r="I452" s="68" t="s">
        <v>2086</v>
      </c>
      <c r="J452" s="45">
        <v>9</v>
      </c>
      <c r="K452" s="64">
        <v>1552357.9</v>
      </c>
      <c r="L452" s="65">
        <v>42125</v>
      </c>
      <c r="M452" s="65">
        <v>42217</v>
      </c>
      <c r="N452" s="69" t="s">
        <v>21</v>
      </c>
      <c r="O452" s="68" t="s">
        <v>22</v>
      </c>
    </row>
    <row r="453" spans="1:15" ht="65.25" customHeight="1" x14ac:dyDescent="0.25">
      <c r="A453" s="52">
        <v>431</v>
      </c>
      <c r="B453" s="69" t="s">
        <v>74</v>
      </c>
      <c r="C453" s="69">
        <v>4560531</v>
      </c>
      <c r="D453" s="68" t="s">
        <v>556</v>
      </c>
      <c r="E453" s="68" t="s">
        <v>645</v>
      </c>
      <c r="F453" s="68">
        <v>876</v>
      </c>
      <c r="G453" s="69" t="s">
        <v>60</v>
      </c>
      <c r="H453" s="6">
        <v>53253</v>
      </c>
      <c r="I453" s="68" t="s">
        <v>564</v>
      </c>
      <c r="J453" s="45">
        <v>1</v>
      </c>
      <c r="K453" s="64">
        <v>212400</v>
      </c>
      <c r="L453" s="65">
        <v>42036</v>
      </c>
      <c r="M453" s="65">
        <v>42156</v>
      </c>
      <c r="N453" s="69" t="s">
        <v>21</v>
      </c>
      <c r="O453" s="68" t="s">
        <v>22</v>
      </c>
    </row>
    <row r="454" spans="1:15" ht="65.25" customHeight="1" x14ac:dyDescent="0.25">
      <c r="A454" s="52">
        <v>432</v>
      </c>
      <c r="B454" s="69" t="s">
        <v>74</v>
      </c>
      <c r="C454" s="69">
        <v>4560292</v>
      </c>
      <c r="D454" s="68" t="s">
        <v>556</v>
      </c>
      <c r="E454" s="68" t="s">
        <v>663</v>
      </c>
      <c r="F454" s="68">
        <v>876</v>
      </c>
      <c r="G454" s="69" t="s">
        <v>60</v>
      </c>
      <c r="H454" s="67">
        <v>53425</v>
      </c>
      <c r="I454" s="68" t="s">
        <v>56</v>
      </c>
      <c r="J454" s="45">
        <v>1</v>
      </c>
      <c r="K454" s="64">
        <v>43116.02</v>
      </c>
      <c r="L454" s="65">
        <v>42036</v>
      </c>
      <c r="M454" s="65">
        <v>42156</v>
      </c>
      <c r="N454" s="69" t="s">
        <v>21</v>
      </c>
      <c r="O454" s="68" t="s">
        <v>22</v>
      </c>
    </row>
    <row r="455" spans="1:15" ht="65.25" customHeight="1" x14ac:dyDescent="0.25">
      <c r="A455" s="52">
        <v>433</v>
      </c>
      <c r="B455" s="69" t="s">
        <v>74</v>
      </c>
      <c r="C455" s="69">
        <v>4560531</v>
      </c>
      <c r="D455" s="68" t="s">
        <v>556</v>
      </c>
      <c r="E455" s="68" t="s">
        <v>2072</v>
      </c>
      <c r="F455" s="68">
        <v>876</v>
      </c>
      <c r="G455" s="69" t="s">
        <v>60</v>
      </c>
      <c r="H455" s="69">
        <v>53227</v>
      </c>
      <c r="I455" s="68" t="s">
        <v>576</v>
      </c>
      <c r="J455" s="45">
        <v>1</v>
      </c>
      <c r="K455" s="64">
        <v>147500</v>
      </c>
      <c r="L455" s="65">
        <v>42125</v>
      </c>
      <c r="M455" s="65">
        <v>42186</v>
      </c>
      <c r="N455" s="69" t="s">
        <v>21</v>
      </c>
      <c r="O455" s="68" t="s">
        <v>22</v>
      </c>
    </row>
    <row r="456" spans="1:15" ht="65.25" customHeight="1" x14ac:dyDescent="0.25">
      <c r="A456" s="52">
        <v>434</v>
      </c>
      <c r="B456" s="69" t="s">
        <v>74</v>
      </c>
      <c r="C456" s="69">
        <v>4560531</v>
      </c>
      <c r="D456" s="68" t="s">
        <v>556</v>
      </c>
      <c r="E456" s="68" t="s">
        <v>675</v>
      </c>
      <c r="F456" s="68">
        <v>876</v>
      </c>
      <c r="G456" s="69" t="s">
        <v>60</v>
      </c>
      <c r="H456" s="69">
        <v>53251</v>
      </c>
      <c r="I456" s="68" t="s">
        <v>567</v>
      </c>
      <c r="J456" s="45">
        <v>1</v>
      </c>
      <c r="K456" s="64">
        <v>147500</v>
      </c>
      <c r="L456" s="65">
        <v>42036</v>
      </c>
      <c r="M456" s="65">
        <v>42156</v>
      </c>
      <c r="N456" s="69" t="s">
        <v>21</v>
      </c>
      <c r="O456" s="68" t="s">
        <v>22</v>
      </c>
    </row>
    <row r="457" spans="1:15" ht="65.25" customHeight="1" x14ac:dyDescent="0.25">
      <c r="A457" s="52">
        <v>435</v>
      </c>
      <c r="B457" s="69" t="s">
        <v>74</v>
      </c>
      <c r="C457" s="69">
        <v>4560531</v>
      </c>
      <c r="D457" s="68" t="s">
        <v>556</v>
      </c>
      <c r="E457" s="68" t="s">
        <v>694</v>
      </c>
      <c r="F457" s="68">
        <v>876</v>
      </c>
      <c r="G457" s="69" t="s">
        <v>60</v>
      </c>
      <c r="H457" s="68">
        <v>53408</v>
      </c>
      <c r="I457" s="68" t="s">
        <v>29</v>
      </c>
      <c r="J457" s="45">
        <v>1</v>
      </c>
      <c r="K457" s="64">
        <v>472000</v>
      </c>
      <c r="L457" s="65">
        <v>42036</v>
      </c>
      <c r="M457" s="65">
        <v>42156</v>
      </c>
      <c r="N457" s="69" t="s">
        <v>21</v>
      </c>
      <c r="O457" s="68" t="s">
        <v>22</v>
      </c>
    </row>
    <row r="458" spans="1:15" ht="65.25" customHeight="1" x14ac:dyDescent="0.25">
      <c r="A458" s="52">
        <v>436</v>
      </c>
      <c r="B458" s="69" t="s">
        <v>74</v>
      </c>
      <c r="C458" s="69">
        <v>4560531</v>
      </c>
      <c r="D458" s="68" t="s">
        <v>556</v>
      </c>
      <c r="E458" s="68" t="s">
        <v>714</v>
      </c>
      <c r="F458" s="68">
        <v>876</v>
      </c>
      <c r="G458" s="69" t="s">
        <v>60</v>
      </c>
      <c r="H458" s="68">
        <v>53234</v>
      </c>
      <c r="I458" s="68" t="s">
        <v>557</v>
      </c>
      <c r="J458" s="45">
        <v>1</v>
      </c>
      <c r="K458" s="64">
        <v>70717.399999999994</v>
      </c>
      <c r="L458" s="65">
        <v>42095</v>
      </c>
      <c r="M458" s="65">
        <v>42156</v>
      </c>
      <c r="N458" s="69" t="s">
        <v>21</v>
      </c>
      <c r="O458" s="68" t="s">
        <v>22</v>
      </c>
    </row>
    <row r="459" spans="1:15" ht="65.25" customHeight="1" x14ac:dyDescent="0.25">
      <c r="A459" s="52">
        <v>437</v>
      </c>
      <c r="B459" s="68" t="s">
        <v>74</v>
      </c>
      <c r="C459" s="68">
        <v>9319104</v>
      </c>
      <c r="D459" s="69" t="s">
        <v>81</v>
      </c>
      <c r="E459" s="69" t="s">
        <v>255</v>
      </c>
      <c r="F459" s="47" t="s">
        <v>257</v>
      </c>
      <c r="G459" s="69" t="s">
        <v>258</v>
      </c>
      <c r="H459" s="10">
        <v>53423</v>
      </c>
      <c r="I459" s="69" t="s">
        <v>106</v>
      </c>
      <c r="J459" s="14">
        <v>1</v>
      </c>
      <c r="K459" s="64">
        <v>569307.92000000004</v>
      </c>
      <c r="L459" s="65">
        <v>42036</v>
      </c>
      <c r="M459" s="65">
        <v>42339</v>
      </c>
      <c r="N459" s="69" t="s">
        <v>21</v>
      </c>
      <c r="O459" s="69" t="s">
        <v>22</v>
      </c>
    </row>
    <row r="460" spans="1:15" ht="65.25" customHeight="1" x14ac:dyDescent="0.25">
      <c r="A460" s="52">
        <v>438</v>
      </c>
      <c r="B460" s="68" t="s">
        <v>74</v>
      </c>
      <c r="C460" s="68">
        <v>9319104</v>
      </c>
      <c r="D460" s="69" t="s">
        <v>81</v>
      </c>
      <c r="E460" s="69" t="s">
        <v>256</v>
      </c>
      <c r="F460" s="47" t="s">
        <v>257</v>
      </c>
      <c r="G460" s="69" t="s">
        <v>258</v>
      </c>
      <c r="H460" s="10">
        <v>53423</v>
      </c>
      <c r="I460" s="69" t="s">
        <v>106</v>
      </c>
      <c r="J460" s="14">
        <v>1</v>
      </c>
      <c r="K460" s="64">
        <v>410093</v>
      </c>
      <c r="L460" s="65">
        <v>42278</v>
      </c>
      <c r="M460" s="65">
        <v>42339</v>
      </c>
      <c r="N460" s="69" t="s">
        <v>21</v>
      </c>
      <c r="O460" s="69" t="s">
        <v>22</v>
      </c>
    </row>
    <row r="461" spans="1:15" ht="65.25" customHeight="1" x14ac:dyDescent="0.25">
      <c r="A461" s="52">
        <v>439</v>
      </c>
      <c r="B461" s="68" t="s">
        <v>74</v>
      </c>
      <c r="C461" s="68">
        <v>9319104</v>
      </c>
      <c r="D461" s="69" t="s">
        <v>262</v>
      </c>
      <c r="E461" s="69" t="s">
        <v>256</v>
      </c>
      <c r="F461" s="69">
        <v>876</v>
      </c>
      <c r="G461" s="69" t="s">
        <v>60</v>
      </c>
      <c r="H461" s="69">
        <v>53727000</v>
      </c>
      <c r="I461" s="69" t="s">
        <v>70</v>
      </c>
      <c r="J461" s="69">
        <v>1</v>
      </c>
      <c r="K461" s="64">
        <v>45348.94</v>
      </c>
      <c r="L461" s="65">
        <v>42125</v>
      </c>
      <c r="M461" s="65">
        <v>42339</v>
      </c>
      <c r="N461" s="69" t="s">
        <v>21</v>
      </c>
      <c r="O461" s="69" t="s">
        <v>22</v>
      </c>
    </row>
    <row r="462" spans="1:15" ht="65.25" customHeight="1" x14ac:dyDescent="0.25">
      <c r="A462" s="52">
        <v>440</v>
      </c>
      <c r="B462" s="68" t="s">
        <v>74</v>
      </c>
      <c r="C462" s="68">
        <v>9319104</v>
      </c>
      <c r="D462" s="69" t="s">
        <v>262</v>
      </c>
      <c r="E462" s="69" t="s">
        <v>2292</v>
      </c>
      <c r="F462" s="69">
        <v>876</v>
      </c>
      <c r="G462" s="69" t="s">
        <v>60</v>
      </c>
      <c r="H462" s="69">
        <v>53727000</v>
      </c>
      <c r="I462" s="69" t="s">
        <v>70</v>
      </c>
      <c r="J462" s="69">
        <v>1</v>
      </c>
      <c r="K462" s="64">
        <v>264776.71999999997</v>
      </c>
      <c r="L462" s="65">
        <v>42217</v>
      </c>
      <c r="M462" s="65">
        <v>42339</v>
      </c>
      <c r="N462" s="69" t="s">
        <v>21</v>
      </c>
      <c r="O462" s="69" t="s">
        <v>22</v>
      </c>
    </row>
    <row r="463" spans="1:15" ht="65.25" customHeight="1" x14ac:dyDescent="0.25">
      <c r="A463" s="52">
        <v>441</v>
      </c>
      <c r="B463" s="68" t="s">
        <v>74</v>
      </c>
      <c r="C463" s="68">
        <v>9319104</v>
      </c>
      <c r="D463" s="69" t="s">
        <v>273</v>
      </c>
      <c r="E463" s="69" t="s">
        <v>255</v>
      </c>
      <c r="F463" s="69">
        <v>876</v>
      </c>
      <c r="G463" s="69" t="s">
        <v>60</v>
      </c>
      <c r="H463" s="67">
        <v>53401</v>
      </c>
      <c r="I463" s="69" t="s">
        <v>20</v>
      </c>
      <c r="J463" s="64">
        <v>1</v>
      </c>
      <c r="K463" s="64">
        <v>805000</v>
      </c>
      <c r="L463" s="65">
        <v>42125</v>
      </c>
      <c r="M463" s="65">
        <v>42339</v>
      </c>
      <c r="N463" s="69" t="s">
        <v>21</v>
      </c>
      <c r="O463" s="69" t="s">
        <v>22</v>
      </c>
    </row>
    <row r="464" spans="1:15" ht="65.25" customHeight="1" x14ac:dyDescent="0.25">
      <c r="A464" s="52">
        <v>442</v>
      </c>
      <c r="B464" s="68" t="s">
        <v>68</v>
      </c>
      <c r="C464" s="68">
        <v>2944000</v>
      </c>
      <c r="D464" s="69" t="s">
        <v>66</v>
      </c>
      <c r="E464" s="69" t="s">
        <v>67</v>
      </c>
      <c r="F464" s="69">
        <v>876</v>
      </c>
      <c r="G464" s="69" t="s">
        <v>60</v>
      </c>
      <c r="H464" s="67">
        <v>53401</v>
      </c>
      <c r="I464" s="69" t="s">
        <v>20</v>
      </c>
      <c r="J464" s="4">
        <v>5</v>
      </c>
      <c r="K464" s="64">
        <v>5000</v>
      </c>
      <c r="L464" s="65">
        <v>42036</v>
      </c>
      <c r="M464" s="65">
        <v>42005</v>
      </c>
      <c r="N464" s="69" t="s">
        <v>21</v>
      </c>
      <c r="O464" s="69" t="s">
        <v>22</v>
      </c>
    </row>
    <row r="465" spans="1:15" ht="65.25" customHeight="1" x14ac:dyDescent="0.25">
      <c r="A465" s="52">
        <v>443</v>
      </c>
      <c r="B465" s="69" t="s">
        <v>74</v>
      </c>
      <c r="C465" s="69">
        <v>7424020</v>
      </c>
      <c r="D465" s="69" t="s">
        <v>72</v>
      </c>
      <c r="E465" s="69" t="s">
        <v>73</v>
      </c>
      <c r="F465" s="69">
        <v>876</v>
      </c>
      <c r="G465" s="69" t="s">
        <v>60</v>
      </c>
      <c r="H465" s="69">
        <v>53727000</v>
      </c>
      <c r="I465" s="69" t="s">
        <v>70</v>
      </c>
      <c r="J465" s="69">
        <v>1</v>
      </c>
      <c r="K465" s="64">
        <f>1542932.6+8260</f>
        <v>1551192.6</v>
      </c>
      <c r="L465" s="65">
        <v>42036</v>
      </c>
      <c r="M465" s="65">
        <v>42248</v>
      </c>
      <c r="N465" s="69" t="s">
        <v>21</v>
      </c>
      <c r="O465" s="69" t="s">
        <v>22</v>
      </c>
    </row>
    <row r="466" spans="1:15" ht="65.25" customHeight="1" x14ac:dyDescent="0.25">
      <c r="A466" s="52">
        <v>444</v>
      </c>
      <c r="B466" s="69" t="s">
        <v>74</v>
      </c>
      <c r="C466" s="69">
        <v>7424020</v>
      </c>
      <c r="D466" s="69" t="s">
        <v>156</v>
      </c>
      <c r="E466" s="69" t="s">
        <v>1594</v>
      </c>
      <c r="F466" s="69">
        <v>876</v>
      </c>
      <c r="G466" s="69" t="s">
        <v>60</v>
      </c>
      <c r="H466" s="67">
        <v>53425</v>
      </c>
      <c r="I466" s="69" t="s">
        <v>56</v>
      </c>
      <c r="J466" s="6">
        <v>1</v>
      </c>
      <c r="K466" s="9">
        <v>374567.4</v>
      </c>
      <c r="L466" s="65">
        <v>42005</v>
      </c>
      <c r="M466" s="65">
        <v>42339</v>
      </c>
      <c r="N466" s="69" t="s">
        <v>21</v>
      </c>
      <c r="O466" s="69" t="s">
        <v>22</v>
      </c>
    </row>
    <row r="467" spans="1:15" ht="65.25" customHeight="1" x14ac:dyDescent="0.25">
      <c r="A467" s="52">
        <v>445</v>
      </c>
      <c r="B467" s="69" t="s">
        <v>74</v>
      </c>
      <c r="C467" s="69">
        <v>7424020</v>
      </c>
      <c r="D467" s="69" t="s">
        <v>328</v>
      </c>
      <c r="E467" s="32" t="s">
        <v>329</v>
      </c>
      <c r="F467" s="69">
        <v>876</v>
      </c>
      <c r="G467" s="69" t="s">
        <v>60</v>
      </c>
      <c r="H467" s="67">
        <v>53401</v>
      </c>
      <c r="I467" s="69" t="s">
        <v>20</v>
      </c>
      <c r="J467" s="4">
        <v>1</v>
      </c>
      <c r="K467" s="64">
        <v>156704</v>
      </c>
      <c r="L467" s="65">
        <v>42036</v>
      </c>
      <c r="M467" s="65">
        <v>42339</v>
      </c>
      <c r="N467" s="69" t="s">
        <v>21</v>
      </c>
      <c r="O467" s="69" t="s">
        <v>22</v>
      </c>
    </row>
    <row r="468" spans="1:15" ht="65.25" customHeight="1" x14ac:dyDescent="0.25">
      <c r="A468" s="52">
        <v>446</v>
      </c>
      <c r="B468" s="69" t="s">
        <v>74</v>
      </c>
      <c r="C468" s="69">
        <v>7424020</v>
      </c>
      <c r="D468" s="69" t="s">
        <v>328</v>
      </c>
      <c r="E468" s="32" t="s">
        <v>330</v>
      </c>
      <c r="F468" s="69">
        <v>876</v>
      </c>
      <c r="G468" s="69" t="s">
        <v>60</v>
      </c>
      <c r="H468" s="67">
        <v>53401</v>
      </c>
      <c r="I468" s="69" t="s">
        <v>20</v>
      </c>
      <c r="J468" s="4">
        <v>1</v>
      </c>
      <c r="K468" s="64">
        <v>119475</v>
      </c>
      <c r="L468" s="65">
        <v>42036</v>
      </c>
      <c r="M468" s="65">
        <v>42339</v>
      </c>
      <c r="N468" s="69" t="s">
        <v>21</v>
      </c>
      <c r="O468" s="69" t="s">
        <v>22</v>
      </c>
    </row>
    <row r="469" spans="1:15" ht="65.25" customHeight="1" x14ac:dyDescent="0.25">
      <c r="A469" s="52">
        <v>447</v>
      </c>
      <c r="B469" s="69" t="s">
        <v>74</v>
      </c>
      <c r="C469" s="69">
        <v>7424020</v>
      </c>
      <c r="D469" s="69" t="s">
        <v>156</v>
      </c>
      <c r="E469" s="69" t="s">
        <v>1707</v>
      </c>
      <c r="F469" s="69">
        <v>876</v>
      </c>
      <c r="G469" s="69" t="s">
        <v>60</v>
      </c>
      <c r="H469" s="6">
        <v>53412</v>
      </c>
      <c r="I469" s="69" t="s">
        <v>91</v>
      </c>
      <c r="J469" s="64">
        <v>1</v>
      </c>
      <c r="K469" s="64">
        <v>1542224.29</v>
      </c>
      <c r="L469" s="65">
        <v>42036</v>
      </c>
      <c r="M469" s="65">
        <v>42339</v>
      </c>
      <c r="N469" s="127" t="s">
        <v>1580</v>
      </c>
      <c r="O469" s="69" t="s">
        <v>22</v>
      </c>
    </row>
    <row r="470" spans="1:15" ht="65.25" customHeight="1" x14ac:dyDescent="0.25">
      <c r="A470" s="52">
        <v>448</v>
      </c>
      <c r="B470" s="69" t="s">
        <v>74</v>
      </c>
      <c r="C470" s="69">
        <v>4560531</v>
      </c>
      <c r="D470" s="68" t="s">
        <v>556</v>
      </c>
      <c r="E470" s="68" t="s">
        <v>1565</v>
      </c>
      <c r="F470" s="68">
        <v>876</v>
      </c>
      <c r="G470" s="69" t="s">
        <v>60</v>
      </c>
      <c r="H470" s="149">
        <v>53412</v>
      </c>
      <c r="I470" s="68" t="s">
        <v>91</v>
      </c>
      <c r="J470" s="64">
        <v>1</v>
      </c>
      <c r="K470" s="64">
        <v>252905</v>
      </c>
      <c r="L470" s="65">
        <v>42036</v>
      </c>
      <c r="M470" s="65">
        <v>42036</v>
      </c>
      <c r="N470" s="69" t="s">
        <v>21</v>
      </c>
      <c r="O470" s="68" t="s">
        <v>22</v>
      </c>
    </row>
    <row r="471" spans="1:15" ht="65.25" customHeight="1" x14ac:dyDescent="0.25">
      <c r="A471" s="52">
        <v>449</v>
      </c>
      <c r="B471" s="69" t="s">
        <v>74</v>
      </c>
      <c r="C471" s="69">
        <v>4560531</v>
      </c>
      <c r="D471" s="68" t="s">
        <v>556</v>
      </c>
      <c r="E471" s="68" t="s">
        <v>558</v>
      </c>
      <c r="F471" s="68">
        <v>876</v>
      </c>
      <c r="G471" s="69" t="s">
        <v>60</v>
      </c>
      <c r="H471" s="68">
        <v>53408</v>
      </c>
      <c r="I471" s="68" t="s">
        <v>29</v>
      </c>
      <c r="J471" s="45">
        <v>1</v>
      </c>
      <c r="K471" s="64">
        <v>118000</v>
      </c>
      <c r="L471" s="65">
        <v>42036</v>
      </c>
      <c r="M471" s="65">
        <v>42064</v>
      </c>
      <c r="N471" s="69" t="s">
        <v>21</v>
      </c>
      <c r="O471" s="68" t="s">
        <v>22</v>
      </c>
    </row>
    <row r="472" spans="1:15" ht="65.25" customHeight="1" x14ac:dyDescent="0.25">
      <c r="A472" s="52">
        <v>450</v>
      </c>
      <c r="B472" s="69" t="s">
        <v>74</v>
      </c>
      <c r="C472" s="69">
        <v>4560531</v>
      </c>
      <c r="D472" s="68" t="s">
        <v>556</v>
      </c>
      <c r="E472" s="68" t="s">
        <v>1660</v>
      </c>
      <c r="F472" s="68">
        <v>876</v>
      </c>
      <c r="G472" s="69" t="s">
        <v>60</v>
      </c>
      <c r="H472" s="6">
        <v>53000000</v>
      </c>
      <c r="I472" s="68" t="s">
        <v>1572</v>
      </c>
      <c r="J472" s="45">
        <v>23</v>
      </c>
      <c r="K472" s="64">
        <v>2714000</v>
      </c>
      <c r="L472" s="65">
        <v>42005</v>
      </c>
      <c r="M472" s="65">
        <v>42156</v>
      </c>
      <c r="N472" s="69" t="s">
        <v>21</v>
      </c>
      <c r="O472" s="68" t="s">
        <v>22</v>
      </c>
    </row>
    <row r="473" spans="1:15" ht="65.25" customHeight="1" x14ac:dyDescent="0.25">
      <c r="A473" s="52">
        <v>451</v>
      </c>
      <c r="B473" s="69" t="s">
        <v>74</v>
      </c>
      <c r="C473" s="69">
        <v>4560531</v>
      </c>
      <c r="D473" s="68" t="s">
        <v>556</v>
      </c>
      <c r="E473" s="68" t="s">
        <v>559</v>
      </c>
      <c r="F473" s="68">
        <v>876</v>
      </c>
      <c r="G473" s="69" t="s">
        <v>60</v>
      </c>
      <c r="H473" s="68">
        <v>53408</v>
      </c>
      <c r="I473" s="68" t="s">
        <v>560</v>
      </c>
      <c r="J473" s="45">
        <v>1</v>
      </c>
      <c r="K473" s="64">
        <v>118000</v>
      </c>
      <c r="L473" s="65">
        <v>42005</v>
      </c>
      <c r="M473" s="65">
        <v>42064</v>
      </c>
      <c r="N473" s="69" t="s">
        <v>21</v>
      </c>
      <c r="O473" s="68" t="s">
        <v>22</v>
      </c>
    </row>
    <row r="474" spans="1:15" ht="65.25" customHeight="1" x14ac:dyDescent="0.25">
      <c r="A474" s="52">
        <v>452</v>
      </c>
      <c r="B474" s="69" t="s">
        <v>74</v>
      </c>
      <c r="C474" s="69">
        <v>4560531</v>
      </c>
      <c r="D474" s="68" t="s">
        <v>556</v>
      </c>
      <c r="E474" s="68" t="s">
        <v>562</v>
      </c>
      <c r="F474" s="68">
        <v>876</v>
      </c>
      <c r="G474" s="69" t="s">
        <v>60</v>
      </c>
      <c r="H474" s="10">
        <v>53423</v>
      </c>
      <c r="I474" s="69" t="s">
        <v>106</v>
      </c>
      <c r="J474" s="45">
        <v>1</v>
      </c>
      <c r="K474" s="64">
        <v>129800</v>
      </c>
      <c r="L474" s="65">
        <v>42036</v>
      </c>
      <c r="M474" s="65">
        <v>42156</v>
      </c>
      <c r="N474" s="69" t="s">
        <v>21</v>
      </c>
      <c r="O474" s="68" t="s">
        <v>22</v>
      </c>
    </row>
    <row r="475" spans="1:15" ht="65.25" customHeight="1" x14ac:dyDescent="0.25">
      <c r="A475" s="52">
        <v>453</v>
      </c>
      <c r="B475" s="69" t="s">
        <v>74</v>
      </c>
      <c r="C475" s="69">
        <v>4560531</v>
      </c>
      <c r="D475" s="68" t="s">
        <v>556</v>
      </c>
      <c r="E475" s="68" t="s">
        <v>563</v>
      </c>
      <c r="F475" s="68">
        <v>876</v>
      </c>
      <c r="G475" s="69" t="s">
        <v>60</v>
      </c>
      <c r="H475" s="6">
        <v>53253</v>
      </c>
      <c r="I475" s="68" t="s">
        <v>564</v>
      </c>
      <c r="J475" s="45">
        <v>1</v>
      </c>
      <c r="K475" s="64">
        <v>874000</v>
      </c>
      <c r="L475" s="65">
        <v>42036</v>
      </c>
      <c r="M475" s="65">
        <v>42156</v>
      </c>
      <c r="N475" s="69" t="s">
        <v>21</v>
      </c>
      <c r="O475" s="68" t="s">
        <v>22</v>
      </c>
    </row>
    <row r="476" spans="1:15" ht="65.25" customHeight="1" x14ac:dyDescent="0.25">
      <c r="A476" s="52">
        <v>454</v>
      </c>
      <c r="B476" s="69" t="s">
        <v>74</v>
      </c>
      <c r="C476" s="69">
        <v>4560531</v>
      </c>
      <c r="D476" s="68" t="s">
        <v>556</v>
      </c>
      <c r="E476" s="68" t="s">
        <v>565</v>
      </c>
      <c r="F476" s="68">
        <v>876</v>
      </c>
      <c r="G476" s="69" t="s">
        <v>60</v>
      </c>
      <c r="H476" s="10">
        <v>53423</v>
      </c>
      <c r="I476" s="69" t="s">
        <v>106</v>
      </c>
      <c r="J476" s="45">
        <v>1</v>
      </c>
      <c r="K476" s="64">
        <v>59000</v>
      </c>
      <c r="L476" s="65">
        <v>42036</v>
      </c>
      <c r="M476" s="65">
        <v>42156</v>
      </c>
      <c r="N476" s="69" t="s">
        <v>21</v>
      </c>
      <c r="O476" s="68" t="s">
        <v>22</v>
      </c>
    </row>
    <row r="477" spans="1:15" ht="65.25" customHeight="1" x14ac:dyDescent="0.25">
      <c r="A477" s="52">
        <v>455</v>
      </c>
      <c r="B477" s="69" t="s">
        <v>74</v>
      </c>
      <c r="C477" s="69">
        <v>4560531</v>
      </c>
      <c r="D477" s="68" t="s">
        <v>556</v>
      </c>
      <c r="E477" s="68" t="s">
        <v>568</v>
      </c>
      <c r="F477" s="68">
        <v>876</v>
      </c>
      <c r="G477" s="69" t="s">
        <v>60</v>
      </c>
      <c r="H477" s="6">
        <v>53237</v>
      </c>
      <c r="I477" s="68" t="s">
        <v>92</v>
      </c>
      <c r="J477" s="45">
        <v>1</v>
      </c>
      <c r="K477" s="64">
        <v>118000</v>
      </c>
      <c r="L477" s="65">
        <v>42036</v>
      </c>
      <c r="M477" s="65">
        <v>42156</v>
      </c>
      <c r="N477" s="69" t="s">
        <v>21</v>
      </c>
      <c r="O477" s="68" t="s">
        <v>22</v>
      </c>
    </row>
    <row r="478" spans="1:15" ht="65.25" customHeight="1" x14ac:dyDescent="0.25">
      <c r="A478" s="52">
        <v>456</v>
      </c>
      <c r="B478" s="69" t="s">
        <v>74</v>
      </c>
      <c r="C478" s="69">
        <v>4560531</v>
      </c>
      <c r="D478" s="68" t="s">
        <v>556</v>
      </c>
      <c r="E478" s="68" t="s">
        <v>569</v>
      </c>
      <c r="F478" s="68">
        <v>876</v>
      </c>
      <c r="G478" s="69" t="s">
        <v>60</v>
      </c>
      <c r="H478" s="69">
        <v>53207</v>
      </c>
      <c r="I478" s="69" t="s">
        <v>147</v>
      </c>
      <c r="J478" s="45">
        <v>1</v>
      </c>
      <c r="K478" s="64">
        <v>118000</v>
      </c>
      <c r="L478" s="65">
        <v>42005</v>
      </c>
      <c r="M478" s="65">
        <v>42064</v>
      </c>
      <c r="N478" s="69" t="s">
        <v>21</v>
      </c>
      <c r="O478" s="68" t="s">
        <v>22</v>
      </c>
    </row>
    <row r="479" spans="1:15" ht="65.25" customHeight="1" x14ac:dyDescent="0.25">
      <c r="A479" s="52">
        <v>457</v>
      </c>
      <c r="B479" s="69" t="s">
        <v>74</v>
      </c>
      <c r="C479" s="69">
        <v>4560531</v>
      </c>
      <c r="D479" s="68" t="s">
        <v>556</v>
      </c>
      <c r="E479" s="68" t="s">
        <v>571</v>
      </c>
      <c r="F479" s="68">
        <v>876</v>
      </c>
      <c r="G479" s="69" t="s">
        <v>60</v>
      </c>
      <c r="H479" s="68">
        <v>53408</v>
      </c>
      <c r="I479" s="68" t="s">
        <v>29</v>
      </c>
      <c r="J479" s="45">
        <v>1</v>
      </c>
      <c r="K479" s="64">
        <v>177000</v>
      </c>
      <c r="L479" s="65">
        <v>42036</v>
      </c>
      <c r="M479" s="65">
        <v>42248</v>
      </c>
      <c r="N479" s="69" t="s">
        <v>21</v>
      </c>
      <c r="O479" s="68" t="s">
        <v>22</v>
      </c>
    </row>
    <row r="480" spans="1:15" ht="65.25" customHeight="1" x14ac:dyDescent="0.25">
      <c r="A480" s="52">
        <v>458</v>
      </c>
      <c r="B480" s="69" t="s">
        <v>74</v>
      </c>
      <c r="C480" s="69">
        <v>4560531</v>
      </c>
      <c r="D480" s="68" t="s">
        <v>556</v>
      </c>
      <c r="E480" s="68" t="s">
        <v>573</v>
      </c>
      <c r="F480" s="68">
        <v>876</v>
      </c>
      <c r="G480" s="69" t="s">
        <v>60</v>
      </c>
      <c r="H480" s="68">
        <v>53408</v>
      </c>
      <c r="I480" s="68" t="s">
        <v>29</v>
      </c>
      <c r="J480" s="45">
        <v>1</v>
      </c>
      <c r="K480" s="64">
        <v>177000</v>
      </c>
      <c r="L480" s="65">
        <v>42005</v>
      </c>
      <c r="M480" s="65">
        <v>42248</v>
      </c>
      <c r="N480" s="69" t="s">
        <v>21</v>
      </c>
      <c r="O480" s="68" t="s">
        <v>22</v>
      </c>
    </row>
    <row r="481" spans="1:15" ht="65.25" customHeight="1" x14ac:dyDescent="0.25">
      <c r="A481" s="52">
        <v>459</v>
      </c>
      <c r="B481" s="69" t="s">
        <v>74</v>
      </c>
      <c r="C481" s="69">
        <v>4560531</v>
      </c>
      <c r="D481" s="68" t="s">
        <v>556</v>
      </c>
      <c r="E481" s="68" t="s">
        <v>1771</v>
      </c>
      <c r="F481" s="68">
        <v>876</v>
      </c>
      <c r="G481" s="69" t="s">
        <v>60</v>
      </c>
      <c r="H481" s="68">
        <v>53000000</v>
      </c>
      <c r="I481" s="69" t="s">
        <v>1572</v>
      </c>
      <c r="J481" s="45">
        <v>7</v>
      </c>
      <c r="K481" s="64">
        <v>2820200</v>
      </c>
      <c r="L481" s="65">
        <v>42064</v>
      </c>
      <c r="M481" s="65">
        <v>42125</v>
      </c>
      <c r="N481" s="69" t="s">
        <v>21</v>
      </c>
      <c r="O481" s="68" t="s">
        <v>22</v>
      </c>
    </row>
    <row r="482" spans="1:15" ht="65.25" customHeight="1" x14ac:dyDescent="0.25">
      <c r="A482" s="52">
        <v>460</v>
      </c>
      <c r="B482" s="69" t="s">
        <v>74</v>
      </c>
      <c r="C482" s="69">
        <v>4560531</v>
      </c>
      <c r="D482" s="68" t="s">
        <v>556</v>
      </c>
      <c r="E482" s="68" t="s">
        <v>1659</v>
      </c>
      <c r="F482" s="68">
        <v>876</v>
      </c>
      <c r="G482" s="69" t="s">
        <v>60</v>
      </c>
      <c r="H482" s="68">
        <v>53000000</v>
      </c>
      <c r="I482" s="69" t="s">
        <v>1572</v>
      </c>
      <c r="J482" s="45">
        <v>7</v>
      </c>
      <c r="K482" s="64">
        <v>2820200</v>
      </c>
      <c r="L482" s="65">
        <v>42005</v>
      </c>
      <c r="M482" s="65">
        <v>42064</v>
      </c>
      <c r="N482" s="69" t="s">
        <v>21</v>
      </c>
      <c r="O482" s="68" t="s">
        <v>22</v>
      </c>
    </row>
    <row r="483" spans="1:15" ht="65.25" customHeight="1" x14ac:dyDescent="0.25">
      <c r="A483" s="52">
        <v>461</v>
      </c>
      <c r="B483" s="69" t="s">
        <v>74</v>
      </c>
      <c r="C483" s="69">
        <v>4560531</v>
      </c>
      <c r="D483" s="68" t="s">
        <v>556</v>
      </c>
      <c r="E483" s="68" t="s">
        <v>1650</v>
      </c>
      <c r="F483" s="68">
        <v>876</v>
      </c>
      <c r="G483" s="69" t="s">
        <v>60</v>
      </c>
      <c r="H483" s="6">
        <v>53000000</v>
      </c>
      <c r="I483" s="69" t="s">
        <v>1572</v>
      </c>
      <c r="J483" s="45">
        <v>40</v>
      </c>
      <c r="K483" s="64">
        <v>2360000</v>
      </c>
      <c r="L483" s="65">
        <v>42064</v>
      </c>
      <c r="M483" s="65">
        <v>42278</v>
      </c>
      <c r="N483" s="69" t="s">
        <v>21</v>
      </c>
      <c r="O483" s="68" t="s">
        <v>22</v>
      </c>
    </row>
    <row r="484" spans="1:15" ht="65.25" customHeight="1" x14ac:dyDescent="0.25">
      <c r="A484" s="52">
        <v>462</v>
      </c>
      <c r="B484" s="69" t="s">
        <v>74</v>
      </c>
      <c r="C484" s="69">
        <v>4560531</v>
      </c>
      <c r="D484" s="68" t="s">
        <v>556</v>
      </c>
      <c r="E484" s="68" t="s">
        <v>1650</v>
      </c>
      <c r="F484" s="68">
        <v>876</v>
      </c>
      <c r="G484" s="69" t="s">
        <v>60</v>
      </c>
      <c r="H484" s="6">
        <v>53000000</v>
      </c>
      <c r="I484" s="69" t="s">
        <v>1572</v>
      </c>
      <c r="J484" s="45">
        <v>40</v>
      </c>
      <c r="K484" s="64">
        <v>2360000</v>
      </c>
      <c r="L484" s="65">
        <v>42036</v>
      </c>
      <c r="M484" s="65">
        <v>42248</v>
      </c>
      <c r="N484" s="69" t="s">
        <v>21</v>
      </c>
      <c r="O484" s="68" t="s">
        <v>22</v>
      </c>
    </row>
    <row r="485" spans="1:15" ht="65.25" customHeight="1" x14ac:dyDescent="0.25">
      <c r="A485" s="52">
        <v>463</v>
      </c>
      <c r="B485" s="69" t="s">
        <v>74</v>
      </c>
      <c r="C485" s="69">
        <v>4560531</v>
      </c>
      <c r="D485" s="68" t="s">
        <v>556</v>
      </c>
      <c r="E485" s="68" t="s">
        <v>577</v>
      </c>
      <c r="F485" s="68">
        <v>876</v>
      </c>
      <c r="G485" s="69" t="s">
        <v>60</v>
      </c>
      <c r="H485" s="10">
        <v>53423</v>
      </c>
      <c r="I485" s="69" t="s">
        <v>106</v>
      </c>
      <c r="J485" s="45">
        <v>1</v>
      </c>
      <c r="K485" s="64">
        <v>165200</v>
      </c>
      <c r="L485" s="65">
        <v>42005</v>
      </c>
      <c r="M485" s="65">
        <v>42156</v>
      </c>
      <c r="N485" s="69" t="s">
        <v>21</v>
      </c>
      <c r="O485" s="68" t="s">
        <v>22</v>
      </c>
    </row>
    <row r="486" spans="1:15" ht="65.25" customHeight="1" x14ac:dyDescent="0.25">
      <c r="A486" s="52">
        <v>464</v>
      </c>
      <c r="B486" s="69" t="s">
        <v>74</v>
      </c>
      <c r="C486" s="69">
        <v>4560531</v>
      </c>
      <c r="D486" s="68" t="s">
        <v>556</v>
      </c>
      <c r="E486" s="68" t="s">
        <v>579</v>
      </c>
      <c r="F486" s="68">
        <v>876</v>
      </c>
      <c r="G486" s="69" t="s">
        <v>60</v>
      </c>
      <c r="H486" s="69">
        <v>53641444</v>
      </c>
      <c r="I486" s="68" t="s">
        <v>580</v>
      </c>
      <c r="J486" s="45">
        <v>1</v>
      </c>
      <c r="K486" s="64">
        <v>118000</v>
      </c>
      <c r="L486" s="65">
        <v>42036</v>
      </c>
      <c r="M486" s="65">
        <v>42156</v>
      </c>
      <c r="N486" s="69" t="s">
        <v>21</v>
      </c>
      <c r="O486" s="68" t="s">
        <v>22</v>
      </c>
    </row>
    <row r="487" spans="1:15" ht="65.25" customHeight="1" x14ac:dyDescent="0.25">
      <c r="A487" s="52">
        <v>465</v>
      </c>
      <c r="B487" s="69" t="s">
        <v>74</v>
      </c>
      <c r="C487" s="69">
        <v>4560531</v>
      </c>
      <c r="D487" s="68" t="s">
        <v>556</v>
      </c>
      <c r="E487" s="68" t="s">
        <v>583</v>
      </c>
      <c r="F487" s="68">
        <v>876</v>
      </c>
      <c r="G487" s="69" t="s">
        <v>60</v>
      </c>
      <c r="H487" s="10">
        <v>53423</v>
      </c>
      <c r="I487" s="69" t="s">
        <v>106</v>
      </c>
      <c r="J487" s="45">
        <v>1</v>
      </c>
      <c r="K487" s="64">
        <v>129800</v>
      </c>
      <c r="L487" s="65">
        <v>42036</v>
      </c>
      <c r="M487" s="65">
        <v>42156</v>
      </c>
      <c r="N487" s="69" t="s">
        <v>21</v>
      </c>
      <c r="O487" s="68" t="s">
        <v>22</v>
      </c>
    </row>
    <row r="488" spans="1:15" ht="65.25" customHeight="1" x14ac:dyDescent="0.25">
      <c r="A488" s="52">
        <v>466</v>
      </c>
      <c r="B488" s="69" t="s">
        <v>74</v>
      </c>
      <c r="C488" s="69">
        <v>4560531</v>
      </c>
      <c r="D488" s="68" t="s">
        <v>556</v>
      </c>
      <c r="E488" s="68" t="s">
        <v>584</v>
      </c>
      <c r="F488" s="68">
        <v>876</v>
      </c>
      <c r="G488" s="69" t="s">
        <v>60</v>
      </c>
      <c r="H488" s="69">
        <v>53238</v>
      </c>
      <c r="I488" s="68" t="s">
        <v>585</v>
      </c>
      <c r="J488" s="45">
        <v>1</v>
      </c>
      <c r="K488" s="64">
        <v>118000</v>
      </c>
      <c r="L488" s="65">
        <v>42005</v>
      </c>
      <c r="M488" s="65">
        <v>42064</v>
      </c>
      <c r="N488" s="69" t="s">
        <v>21</v>
      </c>
      <c r="O488" s="68" t="s">
        <v>22</v>
      </c>
    </row>
    <row r="489" spans="1:15" ht="65.25" customHeight="1" x14ac:dyDescent="0.25">
      <c r="A489" s="52">
        <v>467</v>
      </c>
      <c r="B489" s="69" t="s">
        <v>74</v>
      </c>
      <c r="C489" s="69">
        <v>4560531</v>
      </c>
      <c r="D489" s="68" t="s">
        <v>556</v>
      </c>
      <c r="E489" s="68" t="s">
        <v>586</v>
      </c>
      <c r="F489" s="68">
        <v>876</v>
      </c>
      <c r="G489" s="69" t="s">
        <v>60</v>
      </c>
      <c r="H489" s="68">
        <v>53214</v>
      </c>
      <c r="I489" s="68" t="s">
        <v>587</v>
      </c>
      <c r="J489" s="45">
        <v>1</v>
      </c>
      <c r="K489" s="64">
        <v>118000</v>
      </c>
      <c r="L489" s="65">
        <v>42036</v>
      </c>
      <c r="M489" s="65">
        <v>42156</v>
      </c>
      <c r="N489" s="69" t="s">
        <v>21</v>
      </c>
      <c r="O489" s="68" t="s">
        <v>22</v>
      </c>
    </row>
    <row r="490" spans="1:15" ht="65.25" customHeight="1" x14ac:dyDescent="0.25">
      <c r="A490" s="52">
        <v>468</v>
      </c>
      <c r="B490" s="69" t="s">
        <v>74</v>
      </c>
      <c r="C490" s="69">
        <v>4560531</v>
      </c>
      <c r="D490" s="68" t="s">
        <v>556</v>
      </c>
      <c r="E490" s="68" t="s">
        <v>588</v>
      </c>
      <c r="F490" s="68">
        <v>876</v>
      </c>
      <c r="G490" s="69" t="s">
        <v>60</v>
      </c>
      <c r="H490" s="6">
        <v>53237</v>
      </c>
      <c r="I490" s="68" t="s">
        <v>92</v>
      </c>
      <c r="J490" s="45">
        <v>1</v>
      </c>
      <c r="K490" s="64">
        <v>118000</v>
      </c>
      <c r="L490" s="65">
        <v>42036</v>
      </c>
      <c r="M490" s="65">
        <v>42156</v>
      </c>
      <c r="N490" s="69" t="s">
        <v>21</v>
      </c>
      <c r="O490" s="68" t="s">
        <v>22</v>
      </c>
    </row>
    <row r="491" spans="1:15" ht="65.25" customHeight="1" x14ac:dyDescent="0.25">
      <c r="A491" s="52">
        <v>469</v>
      </c>
      <c r="B491" s="69" t="s">
        <v>74</v>
      </c>
      <c r="C491" s="69">
        <v>4560531</v>
      </c>
      <c r="D491" s="68" t="s">
        <v>556</v>
      </c>
      <c r="E491" s="68" t="s">
        <v>590</v>
      </c>
      <c r="F491" s="68">
        <v>876</v>
      </c>
      <c r="G491" s="69" t="s">
        <v>60</v>
      </c>
      <c r="H491" s="68">
        <v>53233</v>
      </c>
      <c r="I491" s="68" t="s">
        <v>591</v>
      </c>
      <c r="J491" s="45">
        <v>1</v>
      </c>
      <c r="K491" s="64">
        <v>1157200</v>
      </c>
      <c r="L491" s="65">
        <v>42036</v>
      </c>
      <c r="M491" s="65">
        <v>42156</v>
      </c>
      <c r="N491" s="69" t="s">
        <v>21</v>
      </c>
      <c r="O491" s="68" t="s">
        <v>22</v>
      </c>
    </row>
    <row r="492" spans="1:15" ht="65.25" customHeight="1" x14ac:dyDescent="0.25">
      <c r="A492" s="52">
        <v>470</v>
      </c>
      <c r="B492" s="69" t="s">
        <v>74</v>
      </c>
      <c r="C492" s="69">
        <v>4560531</v>
      </c>
      <c r="D492" s="68" t="s">
        <v>556</v>
      </c>
      <c r="E492" s="68" t="s">
        <v>593</v>
      </c>
      <c r="F492" s="68">
        <v>876</v>
      </c>
      <c r="G492" s="69" t="s">
        <v>60</v>
      </c>
      <c r="H492" s="67">
        <v>53415</v>
      </c>
      <c r="I492" s="69" t="s">
        <v>201</v>
      </c>
      <c r="J492" s="45">
        <v>1</v>
      </c>
      <c r="K492" s="64">
        <v>177000</v>
      </c>
      <c r="L492" s="65">
        <v>42036</v>
      </c>
      <c r="M492" s="65">
        <v>42248</v>
      </c>
      <c r="N492" s="69" t="s">
        <v>21</v>
      </c>
      <c r="O492" s="68" t="s">
        <v>22</v>
      </c>
    </row>
    <row r="493" spans="1:15" ht="65.25" customHeight="1" x14ac:dyDescent="0.25">
      <c r="A493" s="52">
        <v>471</v>
      </c>
      <c r="B493" s="69" t="s">
        <v>74</v>
      </c>
      <c r="C493" s="69">
        <v>4560531</v>
      </c>
      <c r="D493" s="68" t="s">
        <v>556</v>
      </c>
      <c r="E493" s="68" t="s">
        <v>594</v>
      </c>
      <c r="F493" s="68">
        <v>876</v>
      </c>
      <c r="G493" s="69" t="s">
        <v>60</v>
      </c>
      <c r="H493" s="6">
        <v>53237</v>
      </c>
      <c r="I493" s="68" t="s">
        <v>92</v>
      </c>
      <c r="J493" s="45">
        <v>1</v>
      </c>
      <c r="K493" s="64">
        <v>118000</v>
      </c>
      <c r="L493" s="65">
        <v>42036</v>
      </c>
      <c r="M493" s="65">
        <v>42156</v>
      </c>
      <c r="N493" s="69" t="s">
        <v>21</v>
      </c>
      <c r="O493" s="68" t="s">
        <v>22</v>
      </c>
    </row>
    <row r="494" spans="1:15" ht="65.25" customHeight="1" x14ac:dyDescent="0.25">
      <c r="A494" s="52">
        <v>472</v>
      </c>
      <c r="B494" s="69" t="s">
        <v>74</v>
      </c>
      <c r="C494" s="69">
        <v>4560531</v>
      </c>
      <c r="D494" s="68" t="s">
        <v>556</v>
      </c>
      <c r="E494" s="68" t="s">
        <v>595</v>
      </c>
      <c r="F494" s="68">
        <v>876</v>
      </c>
      <c r="G494" s="69" t="s">
        <v>60</v>
      </c>
      <c r="H494" s="67">
        <v>53401</v>
      </c>
      <c r="I494" s="69" t="s">
        <v>20</v>
      </c>
      <c r="J494" s="45">
        <v>1</v>
      </c>
      <c r="K494" s="64">
        <v>59000</v>
      </c>
      <c r="L494" s="65">
        <v>42036</v>
      </c>
      <c r="M494" s="65">
        <v>42248</v>
      </c>
      <c r="N494" s="69" t="s">
        <v>21</v>
      </c>
      <c r="O494" s="68" t="s">
        <v>22</v>
      </c>
    </row>
    <row r="495" spans="1:15" ht="65.25" customHeight="1" x14ac:dyDescent="0.25">
      <c r="A495" s="52">
        <v>473</v>
      </c>
      <c r="B495" s="69" t="s">
        <v>74</v>
      </c>
      <c r="C495" s="69">
        <v>4560531</v>
      </c>
      <c r="D495" s="68" t="s">
        <v>556</v>
      </c>
      <c r="E495" s="68" t="s">
        <v>596</v>
      </c>
      <c r="F495" s="68">
        <v>876</v>
      </c>
      <c r="G495" s="69" t="s">
        <v>60</v>
      </c>
      <c r="H495" s="69">
        <v>53207</v>
      </c>
      <c r="I495" s="68" t="s">
        <v>570</v>
      </c>
      <c r="J495" s="45">
        <v>1</v>
      </c>
      <c r="K495" s="64">
        <v>236000</v>
      </c>
      <c r="L495" s="65">
        <v>42005</v>
      </c>
      <c r="M495" s="65">
        <v>42064</v>
      </c>
      <c r="N495" s="69" t="s">
        <v>21</v>
      </c>
      <c r="O495" s="68" t="s">
        <v>22</v>
      </c>
    </row>
    <row r="496" spans="1:15" ht="65.25" customHeight="1" x14ac:dyDescent="0.25">
      <c r="A496" s="52">
        <v>474</v>
      </c>
      <c r="B496" s="69" t="s">
        <v>74</v>
      </c>
      <c r="C496" s="69">
        <v>4560531</v>
      </c>
      <c r="D496" s="68" t="s">
        <v>556</v>
      </c>
      <c r="E496" s="68" t="s">
        <v>597</v>
      </c>
      <c r="F496" s="68">
        <v>876</v>
      </c>
      <c r="G496" s="69" t="s">
        <v>60</v>
      </c>
      <c r="H496" s="68">
        <v>53233</v>
      </c>
      <c r="I496" s="68" t="s">
        <v>591</v>
      </c>
      <c r="J496" s="45">
        <v>1</v>
      </c>
      <c r="K496" s="64">
        <v>265500</v>
      </c>
      <c r="L496" s="65">
        <v>42005</v>
      </c>
      <c r="M496" s="65">
        <v>42156</v>
      </c>
      <c r="N496" s="69" t="s">
        <v>21</v>
      </c>
      <c r="O496" s="68" t="s">
        <v>22</v>
      </c>
    </row>
    <row r="497" spans="1:15" ht="65.25" customHeight="1" x14ac:dyDescent="0.25">
      <c r="A497" s="52">
        <v>475</v>
      </c>
      <c r="B497" s="69" t="s">
        <v>74</v>
      </c>
      <c r="C497" s="69">
        <v>4560531</v>
      </c>
      <c r="D497" s="68" t="s">
        <v>556</v>
      </c>
      <c r="E497" s="68" t="s">
        <v>598</v>
      </c>
      <c r="F497" s="68">
        <v>876</v>
      </c>
      <c r="G497" s="69" t="s">
        <v>60</v>
      </c>
      <c r="H497" s="68">
        <v>53408</v>
      </c>
      <c r="I497" s="68" t="s">
        <v>560</v>
      </c>
      <c r="J497" s="45">
        <v>1</v>
      </c>
      <c r="K497" s="64">
        <v>118000</v>
      </c>
      <c r="L497" s="65">
        <v>42005</v>
      </c>
      <c r="M497" s="65">
        <v>42064</v>
      </c>
      <c r="N497" s="69" t="s">
        <v>21</v>
      </c>
      <c r="O497" s="68" t="s">
        <v>22</v>
      </c>
    </row>
    <row r="498" spans="1:15" ht="65.25" customHeight="1" x14ac:dyDescent="0.25">
      <c r="A498" s="52">
        <v>476</v>
      </c>
      <c r="B498" s="69" t="s">
        <v>74</v>
      </c>
      <c r="C498" s="69">
        <v>4560531</v>
      </c>
      <c r="D498" s="68" t="s">
        <v>556</v>
      </c>
      <c r="E498" s="68" t="s">
        <v>599</v>
      </c>
      <c r="F498" s="68">
        <v>876</v>
      </c>
      <c r="G498" s="69" t="s">
        <v>60</v>
      </c>
      <c r="H498" s="67">
        <v>53219</v>
      </c>
      <c r="I498" s="68" t="s">
        <v>600</v>
      </c>
      <c r="J498" s="45">
        <v>1</v>
      </c>
      <c r="K498" s="64">
        <v>118000</v>
      </c>
      <c r="L498" s="65">
        <v>42036</v>
      </c>
      <c r="M498" s="65">
        <v>42156</v>
      </c>
      <c r="N498" s="69" t="s">
        <v>21</v>
      </c>
      <c r="O498" s="68" t="s">
        <v>22</v>
      </c>
    </row>
    <row r="499" spans="1:15" ht="65.25" customHeight="1" x14ac:dyDescent="0.25">
      <c r="A499" s="52">
        <v>477</v>
      </c>
      <c r="B499" s="69" t="s">
        <v>74</v>
      </c>
      <c r="C499" s="69">
        <v>4560531</v>
      </c>
      <c r="D499" s="68" t="s">
        <v>556</v>
      </c>
      <c r="E499" s="68" t="s">
        <v>601</v>
      </c>
      <c r="F499" s="68">
        <v>876</v>
      </c>
      <c r="G499" s="69" t="s">
        <v>60</v>
      </c>
      <c r="H499" s="6">
        <v>53237</v>
      </c>
      <c r="I499" s="68" t="s">
        <v>92</v>
      </c>
      <c r="J499" s="45">
        <v>1</v>
      </c>
      <c r="K499" s="64">
        <v>118000</v>
      </c>
      <c r="L499" s="65">
        <v>42036</v>
      </c>
      <c r="M499" s="65">
        <v>42156</v>
      </c>
      <c r="N499" s="69" t="s">
        <v>21</v>
      </c>
      <c r="O499" s="68" t="s">
        <v>22</v>
      </c>
    </row>
    <row r="500" spans="1:15" ht="65.25" customHeight="1" x14ac:dyDescent="0.25">
      <c r="A500" s="52">
        <v>478</v>
      </c>
      <c r="B500" s="69" t="s">
        <v>74</v>
      </c>
      <c r="C500" s="69">
        <v>4560531</v>
      </c>
      <c r="D500" s="68" t="s">
        <v>556</v>
      </c>
      <c r="E500" s="68" t="s">
        <v>602</v>
      </c>
      <c r="F500" s="68">
        <v>876</v>
      </c>
      <c r="G500" s="69" t="s">
        <v>60</v>
      </c>
      <c r="H500" s="69">
        <v>53641444</v>
      </c>
      <c r="I500" s="68" t="s">
        <v>580</v>
      </c>
      <c r="J500" s="45">
        <v>1</v>
      </c>
      <c r="K500" s="64">
        <v>118000</v>
      </c>
      <c r="L500" s="65">
        <v>42036</v>
      </c>
      <c r="M500" s="65">
        <v>42156</v>
      </c>
      <c r="N500" s="69" t="s">
        <v>21</v>
      </c>
      <c r="O500" s="68" t="s">
        <v>22</v>
      </c>
    </row>
    <row r="501" spans="1:15" ht="65.25" customHeight="1" x14ac:dyDescent="0.25">
      <c r="A501" s="52">
        <v>479</v>
      </c>
      <c r="B501" s="69" t="s">
        <v>74</v>
      </c>
      <c r="C501" s="69">
        <v>4560531</v>
      </c>
      <c r="D501" s="68" t="s">
        <v>556</v>
      </c>
      <c r="E501" s="68" t="s">
        <v>603</v>
      </c>
      <c r="F501" s="68">
        <v>876</v>
      </c>
      <c r="G501" s="69" t="s">
        <v>60</v>
      </c>
      <c r="H501" s="40">
        <v>53230</v>
      </c>
      <c r="I501" s="68" t="s">
        <v>193</v>
      </c>
      <c r="J501" s="45">
        <v>1</v>
      </c>
      <c r="K501" s="64">
        <v>118000</v>
      </c>
      <c r="L501" s="65">
        <v>42036</v>
      </c>
      <c r="M501" s="65">
        <v>42156</v>
      </c>
      <c r="N501" s="69" t="s">
        <v>21</v>
      </c>
      <c r="O501" s="68" t="s">
        <v>22</v>
      </c>
    </row>
    <row r="502" spans="1:15" ht="65.25" customHeight="1" x14ac:dyDescent="0.25">
      <c r="A502" s="52">
        <v>480</v>
      </c>
      <c r="B502" s="69" t="s">
        <v>74</v>
      </c>
      <c r="C502" s="69">
        <v>4560531</v>
      </c>
      <c r="D502" s="68" t="s">
        <v>556</v>
      </c>
      <c r="E502" s="68" t="s">
        <v>604</v>
      </c>
      <c r="F502" s="68">
        <v>876</v>
      </c>
      <c r="G502" s="69" t="s">
        <v>60</v>
      </c>
      <c r="H502" s="68">
        <v>53224</v>
      </c>
      <c r="I502" s="68" t="s">
        <v>605</v>
      </c>
      <c r="J502" s="45">
        <v>1</v>
      </c>
      <c r="K502" s="64">
        <v>118000</v>
      </c>
      <c r="L502" s="65">
        <v>42036</v>
      </c>
      <c r="M502" s="65">
        <v>42156</v>
      </c>
      <c r="N502" s="69" t="s">
        <v>21</v>
      </c>
      <c r="O502" s="68" t="s">
        <v>22</v>
      </c>
    </row>
    <row r="503" spans="1:15" ht="65.25" customHeight="1" x14ac:dyDescent="0.25">
      <c r="A503" s="52">
        <v>481</v>
      </c>
      <c r="B503" s="69" t="s">
        <v>74</v>
      </c>
      <c r="C503" s="69">
        <v>4560531</v>
      </c>
      <c r="D503" s="68" t="s">
        <v>556</v>
      </c>
      <c r="E503" s="68" t="s">
        <v>606</v>
      </c>
      <c r="F503" s="68">
        <v>876</v>
      </c>
      <c r="G503" s="69" t="s">
        <v>60</v>
      </c>
      <c r="H503" s="68">
        <v>53432</v>
      </c>
      <c r="I503" s="69" t="s">
        <v>244</v>
      </c>
      <c r="J503" s="45">
        <v>1</v>
      </c>
      <c r="K503" s="64">
        <v>177000</v>
      </c>
      <c r="L503" s="65">
        <v>42036</v>
      </c>
      <c r="M503" s="65">
        <v>42156</v>
      </c>
      <c r="N503" s="69" t="s">
        <v>21</v>
      </c>
      <c r="O503" s="68" t="s">
        <v>22</v>
      </c>
    </row>
    <row r="504" spans="1:15" ht="65.25" customHeight="1" x14ac:dyDescent="0.25">
      <c r="A504" s="52">
        <v>482</v>
      </c>
      <c r="B504" s="69" t="s">
        <v>74</v>
      </c>
      <c r="C504" s="69">
        <v>4560531</v>
      </c>
      <c r="D504" s="68" t="s">
        <v>556</v>
      </c>
      <c r="E504" s="68" t="s">
        <v>607</v>
      </c>
      <c r="F504" s="68">
        <v>876</v>
      </c>
      <c r="G504" s="69" t="s">
        <v>60</v>
      </c>
      <c r="H504" s="10">
        <v>53423</v>
      </c>
      <c r="I504" s="69" t="s">
        <v>106</v>
      </c>
      <c r="J504" s="45">
        <v>1</v>
      </c>
      <c r="K504" s="64">
        <v>177000</v>
      </c>
      <c r="L504" s="65">
        <v>42005</v>
      </c>
      <c r="M504" s="65">
        <v>42156</v>
      </c>
      <c r="N504" s="69" t="s">
        <v>21</v>
      </c>
      <c r="O504" s="68" t="s">
        <v>22</v>
      </c>
    </row>
    <row r="505" spans="1:15" ht="65.25" customHeight="1" x14ac:dyDescent="0.25">
      <c r="A505" s="52">
        <v>483</v>
      </c>
      <c r="B505" s="69" t="s">
        <v>74</v>
      </c>
      <c r="C505" s="69">
        <v>4560531</v>
      </c>
      <c r="D505" s="68" t="s">
        <v>556</v>
      </c>
      <c r="E505" s="68" t="s">
        <v>608</v>
      </c>
      <c r="F505" s="68">
        <v>876</v>
      </c>
      <c r="G505" s="69" t="s">
        <v>60</v>
      </c>
      <c r="H505" s="68">
        <v>53210</v>
      </c>
      <c r="I505" s="68" t="s">
        <v>609</v>
      </c>
      <c r="J505" s="45">
        <v>1</v>
      </c>
      <c r="K505" s="64">
        <v>118000</v>
      </c>
      <c r="L505" s="65">
        <v>42036</v>
      </c>
      <c r="M505" s="65">
        <v>42156</v>
      </c>
      <c r="N505" s="69" t="s">
        <v>21</v>
      </c>
      <c r="O505" s="68" t="s">
        <v>22</v>
      </c>
    </row>
    <row r="506" spans="1:15" ht="65.25" customHeight="1" x14ac:dyDescent="0.25">
      <c r="A506" s="52">
        <v>484</v>
      </c>
      <c r="B506" s="69" t="s">
        <v>74</v>
      </c>
      <c r="C506" s="69">
        <v>4560531</v>
      </c>
      <c r="D506" s="68" t="s">
        <v>556</v>
      </c>
      <c r="E506" s="68" t="s">
        <v>610</v>
      </c>
      <c r="F506" s="68">
        <v>876</v>
      </c>
      <c r="G506" s="69" t="s">
        <v>60</v>
      </c>
      <c r="H506" s="69">
        <v>53641444</v>
      </c>
      <c r="I506" s="68" t="s">
        <v>580</v>
      </c>
      <c r="J506" s="45">
        <v>1</v>
      </c>
      <c r="K506" s="64">
        <v>118000</v>
      </c>
      <c r="L506" s="65">
        <v>42036</v>
      </c>
      <c r="M506" s="65">
        <v>42156</v>
      </c>
      <c r="N506" s="69" t="s">
        <v>21</v>
      </c>
      <c r="O506" s="68" t="s">
        <v>22</v>
      </c>
    </row>
    <row r="507" spans="1:15" ht="65.25" customHeight="1" x14ac:dyDescent="0.25">
      <c r="A507" s="52">
        <v>485</v>
      </c>
      <c r="B507" s="69" t="s">
        <v>74</v>
      </c>
      <c r="C507" s="69">
        <v>4560531</v>
      </c>
      <c r="D507" s="68" t="s">
        <v>556</v>
      </c>
      <c r="E507" s="68" t="s">
        <v>611</v>
      </c>
      <c r="F507" s="68">
        <v>876</v>
      </c>
      <c r="G507" s="69" t="s">
        <v>60</v>
      </c>
      <c r="H507" s="67">
        <v>53414</v>
      </c>
      <c r="I507" s="68" t="s">
        <v>214</v>
      </c>
      <c r="J507" s="45">
        <v>1</v>
      </c>
      <c r="K507" s="64">
        <v>118000</v>
      </c>
      <c r="L507" s="65">
        <v>42036</v>
      </c>
      <c r="M507" s="65">
        <v>42156</v>
      </c>
      <c r="N507" s="69" t="s">
        <v>21</v>
      </c>
      <c r="O507" s="68" t="s">
        <v>22</v>
      </c>
    </row>
    <row r="508" spans="1:15" ht="65.25" customHeight="1" x14ac:dyDescent="0.25">
      <c r="A508" s="52">
        <v>486</v>
      </c>
      <c r="B508" s="69" t="s">
        <v>74</v>
      </c>
      <c r="C508" s="69">
        <v>4560531</v>
      </c>
      <c r="D508" s="68" t="s">
        <v>556</v>
      </c>
      <c r="E508" s="68" t="s">
        <v>612</v>
      </c>
      <c r="F508" s="68">
        <v>876</v>
      </c>
      <c r="G508" s="69" t="s">
        <v>60</v>
      </c>
      <c r="H508" s="68">
        <v>53224</v>
      </c>
      <c r="I508" s="68" t="s">
        <v>605</v>
      </c>
      <c r="J508" s="45">
        <v>1</v>
      </c>
      <c r="K508" s="64">
        <v>118000</v>
      </c>
      <c r="L508" s="65">
        <v>42036</v>
      </c>
      <c r="M508" s="65">
        <v>42156</v>
      </c>
      <c r="N508" s="69" t="s">
        <v>21</v>
      </c>
      <c r="O508" s="68" t="s">
        <v>22</v>
      </c>
    </row>
    <row r="509" spans="1:15" ht="65.25" customHeight="1" x14ac:dyDescent="0.25">
      <c r="A509" s="52">
        <v>487</v>
      </c>
      <c r="B509" s="69" t="s">
        <v>74</v>
      </c>
      <c r="C509" s="69">
        <v>4560531</v>
      </c>
      <c r="D509" s="68" t="s">
        <v>556</v>
      </c>
      <c r="E509" s="68" t="s">
        <v>613</v>
      </c>
      <c r="F509" s="68">
        <v>876</v>
      </c>
      <c r="G509" s="69" t="s">
        <v>60</v>
      </c>
      <c r="H509" s="68">
        <v>53224</v>
      </c>
      <c r="I509" s="68" t="s">
        <v>605</v>
      </c>
      <c r="J509" s="45">
        <v>1</v>
      </c>
      <c r="K509" s="64">
        <v>118000</v>
      </c>
      <c r="L509" s="65">
        <v>42036</v>
      </c>
      <c r="M509" s="65">
        <v>42156</v>
      </c>
      <c r="N509" s="69" t="s">
        <v>21</v>
      </c>
      <c r="O509" s="68" t="s">
        <v>22</v>
      </c>
    </row>
    <row r="510" spans="1:15" ht="65.25" customHeight="1" x14ac:dyDescent="0.25">
      <c r="A510" s="52">
        <v>488</v>
      </c>
      <c r="B510" s="69" t="s">
        <v>74</v>
      </c>
      <c r="C510" s="69">
        <v>4560531</v>
      </c>
      <c r="D510" s="68" t="s">
        <v>556</v>
      </c>
      <c r="E510" s="68" t="s">
        <v>614</v>
      </c>
      <c r="F510" s="68">
        <v>876</v>
      </c>
      <c r="G510" s="69" t="s">
        <v>60</v>
      </c>
      <c r="H510" s="68">
        <v>53408</v>
      </c>
      <c r="I510" s="68" t="s">
        <v>560</v>
      </c>
      <c r="J510" s="45">
        <v>1</v>
      </c>
      <c r="K510" s="64">
        <v>118000</v>
      </c>
      <c r="L510" s="65">
        <v>42005</v>
      </c>
      <c r="M510" s="65">
        <v>42156</v>
      </c>
      <c r="N510" s="69" t="s">
        <v>21</v>
      </c>
      <c r="O510" s="68" t="s">
        <v>22</v>
      </c>
    </row>
    <row r="511" spans="1:15" ht="65.25" customHeight="1" x14ac:dyDescent="0.25">
      <c r="A511" s="52">
        <v>489</v>
      </c>
      <c r="B511" s="69" t="s">
        <v>74</v>
      </c>
      <c r="C511" s="69">
        <v>4560531</v>
      </c>
      <c r="D511" s="68" t="s">
        <v>556</v>
      </c>
      <c r="E511" s="68" t="s">
        <v>615</v>
      </c>
      <c r="F511" s="68">
        <v>876</v>
      </c>
      <c r="G511" s="69" t="s">
        <v>60</v>
      </c>
      <c r="H511" s="69">
        <v>53641444</v>
      </c>
      <c r="I511" s="68" t="s">
        <v>580</v>
      </c>
      <c r="J511" s="45">
        <v>1</v>
      </c>
      <c r="K511" s="64">
        <v>247800</v>
      </c>
      <c r="L511" s="65">
        <v>42005</v>
      </c>
      <c r="M511" s="65">
        <v>42156</v>
      </c>
      <c r="N511" s="69" t="s">
        <v>21</v>
      </c>
      <c r="O511" s="68" t="s">
        <v>22</v>
      </c>
    </row>
    <row r="512" spans="1:15" ht="65.25" customHeight="1" x14ac:dyDescent="0.25">
      <c r="A512" s="52">
        <v>490</v>
      </c>
      <c r="B512" s="69" t="s">
        <v>74</v>
      </c>
      <c r="C512" s="69">
        <v>4560531</v>
      </c>
      <c r="D512" s="68" t="s">
        <v>556</v>
      </c>
      <c r="E512" s="68" t="s">
        <v>1799</v>
      </c>
      <c r="F512" s="68">
        <v>876</v>
      </c>
      <c r="G512" s="69" t="s">
        <v>60</v>
      </c>
      <c r="H512" s="67">
        <v>53000000</v>
      </c>
      <c r="I512" s="68" t="s">
        <v>1572</v>
      </c>
      <c r="J512" s="45">
        <v>5</v>
      </c>
      <c r="K512" s="64">
        <v>250934.08</v>
      </c>
      <c r="L512" s="65">
        <v>42064</v>
      </c>
      <c r="M512" s="65">
        <v>42156</v>
      </c>
      <c r="N512" s="69" t="s">
        <v>21</v>
      </c>
      <c r="O512" s="68" t="s">
        <v>22</v>
      </c>
    </row>
    <row r="513" spans="1:15" ht="65.25" customHeight="1" x14ac:dyDescent="0.25">
      <c r="A513" s="52">
        <v>491</v>
      </c>
      <c r="B513" s="69" t="s">
        <v>74</v>
      </c>
      <c r="C513" s="69">
        <v>4560531</v>
      </c>
      <c r="D513" s="68" t="s">
        <v>556</v>
      </c>
      <c r="E513" s="68" t="s">
        <v>616</v>
      </c>
      <c r="F513" s="68">
        <v>876</v>
      </c>
      <c r="G513" s="69" t="s">
        <v>60</v>
      </c>
      <c r="H513" s="68">
        <v>53408</v>
      </c>
      <c r="I513" s="68" t="s">
        <v>560</v>
      </c>
      <c r="J513" s="45">
        <v>1</v>
      </c>
      <c r="K513" s="64">
        <v>118000</v>
      </c>
      <c r="L513" s="65">
        <v>42005</v>
      </c>
      <c r="M513" s="65">
        <v>42064</v>
      </c>
      <c r="N513" s="69" t="s">
        <v>21</v>
      </c>
      <c r="O513" s="68" t="s">
        <v>22</v>
      </c>
    </row>
    <row r="514" spans="1:15" ht="65.25" customHeight="1" x14ac:dyDescent="0.25">
      <c r="A514" s="52">
        <v>492</v>
      </c>
      <c r="B514" s="69" t="s">
        <v>74</v>
      </c>
      <c r="C514" s="69">
        <v>4560531</v>
      </c>
      <c r="D514" s="68" t="s">
        <v>556</v>
      </c>
      <c r="E514" s="68" t="s">
        <v>617</v>
      </c>
      <c r="F514" s="68">
        <v>876</v>
      </c>
      <c r="G514" s="69" t="s">
        <v>60</v>
      </c>
      <c r="H514" s="6">
        <v>53253</v>
      </c>
      <c r="I514" s="68" t="s">
        <v>564</v>
      </c>
      <c r="J514" s="45">
        <v>1</v>
      </c>
      <c r="K514" s="64">
        <v>118000</v>
      </c>
      <c r="L514" s="65">
        <v>42036</v>
      </c>
      <c r="M514" s="65">
        <v>42156</v>
      </c>
      <c r="N514" s="69" t="s">
        <v>21</v>
      </c>
      <c r="O514" s="68" t="s">
        <v>22</v>
      </c>
    </row>
    <row r="515" spans="1:15" ht="65.25" customHeight="1" x14ac:dyDescent="0.25">
      <c r="A515" s="52">
        <v>493</v>
      </c>
      <c r="B515" s="69" t="s">
        <v>74</v>
      </c>
      <c r="C515" s="69">
        <v>4560531</v>
      </c>
      <c r="D515" s="68" t="s">
        <v>556</v>
      </c>
      <c r="E515" s="68" t="s">
        <v>618</v>
      </c>
      <c r="F515" s="68">
        <v>876</v>
      </c>
      <c r="G515" s="69" t="s">
        <v>60</v>
      </c>
      <c r="H515" s="67">
        <v>53414</v>
      </c>
      <c r="I515" s="68" t="s">
        <v>214</v>
      </c>
      <c r="J515" s="45">
        <v>1</v>
      </c>
      <c r="K515" s="64">
        <v>118000</v>
      </c>
      <c r="L515" s="65">
        <v>42036</v>
      </c>
      <c r="M515" s="65">
        <v>42156</v>
      </c>
      <c r="N515" s="69" t="s">
        <v>21</v>
      </c>
      <c r="O515" s="68" t="s">
        <v>22</v>
      </c>
    </row>
    <row r="516" spans="1:15" ht="65.25" customHeight="1" x14ac:dyDescent="0.25">
      <c r="A516" s="52">
        <v>494</v>
      </c>
      <c r="B516" s="69" t="s">
        <v>74</v>
      </c>
      <c r="C516" s="69">
        <v>4560531</v>
      </c>
      <c r="D516" s="68" t="s">
        <v>556</v>
      </c>
      <c r="E516" s="68" t="s">
        <v>619</v>
      </c>
      <c r="F516" s="68">
        <v>876</v>
      </c>
      <c r="G516" s="69" t="s">
        <v>60</v>
      </c>
      <c r="H516" s="68">
        <v>53240</v>
      </c>
      <c r="I516" s="68" t="s">
        <v>561</v>
      </c>
      <c r="J516" s="45">
        <v>1</v>
      </c>
      <c r="K516" s="64">
        <v>82600</v>
      </c>
      <c r="L516" s="65">
        <v>42036</v>
      </c>
      <c r="M516" s="65">
        <v>42156</v>
      </c>
      <c r="N516" s="69" t="s">
        <v>21</v>
      </c>
      <c r="O516" s="68" t="s">
        <v>22</v>
      </c>
    </row>
    <row r="517" spans="1:15" ht="65.25" customHeight="1" x14ac:dyDescent="0.25">
      <c r="A517" s="52">
        <v>495</v>
      </c>
      <c r="B517" s="69" t="s">
        <v>74</v>
      </c>
      <c r="C517" s="69">
        <v>4560531</v>
      </c>
      <c r="D517" s="68" t="s">
        <v>556</v>
      </c>
      <c r="E517" s="68" t="s">
        <v>620</v>
      </c>
      <c r="F517" s="68">
        <v>876</v>
      </c>
      <c r="G517" s="69" t="s">
        <v>60</v>
      </c>
      <c r="H517" s="69">
        <v>53238</v>
      </c>
      <c r="I517" s="68" t="s">
        <v>585</v>
      </c>
      <c r="J517" s="45">
        <v>1</v>
      </c>
      <c r="K517" s="64">
        <v>440000</v>
      </c>
      <c r="L517" s="65">
        <v>42036</v>
      </c>
      <c r="M517" s="65">
        <v>42156</v>
      </c>
      <c r="N517" s="69" t="s">
        <v>21</v>
      </c>
      <c r="O517" s="68" t="s">
        <v>22</v>
      </c>
    </row>
    <row r="518" spans="1:15" ht="65.25" customHeight="1" x14ac:dyDescent="0.25">
      <c r="A518" s="52">
        <v>496</v>
      </c>
      <c r="B518" s="69" t="s">
        <v>74</v>
      </c>
      <c r="C518" s="69">
        <v>4560531</v>
      </c>
      <c r="D518" s="68" t="s">
        <v>556</v>
      </c>
      <c r="E518" s="68" t="s">
        <v>621</v>
      </c>
      <c r="F518" s="68">
        <v>876</v>
      </c>
      <c r="G518" s="69" t="s">
        <v>60</v>
      </c>
      <c r="H518" s="68">
        <v>53432</v>
      </c>
      <c r="I518" s="69" t="s">
        <v>244</v>
      </c>
      <c r="J518" s="45">
        <v>1</v>
      </c>
      <c r="K518" s="64">
        <v>129800</v>
      </c>
      <c r="L518" s="65">
        <v>42036</v>
      </c>
      <c r="M518" s="65">
        <v>42156</v>
      </c>
      <c r="N518" s="69" t="s">
        <v>21</v>
      </c>
      <c r="O518" s="68" t="s">
        <v>22</v>
      </c>
    </row>
    <row r="519" spans="1:15" ht="65.25" customHeight="1" x14ac:dyDescent="0.25">
      <c r="A519" s="52">
        <v>497</v>
      </c>
      <c r="B519" s="69" t="s">
        <v>74</v>
      </c>
      <c r="C519" s="69">
        <v>4560531</v>
      </c>
      <c r="D519" s="68" t="s">
        <v>556</v>
      </c>
      <c r="E519" s="68" t="s">
        <v>622</v>
      </c>
      <c r="F519" s="68">
        <v>876</v>
      </c>
      <c r="G519" s="69" t="s">
        <v>60</v>
      </c>
      <c r="H519" s="68">
        <v>53217</v>
      </c>
      <c r="I519" s="68" t="s">
        <v>623</v>
      </c>
      <c r="J519" s="45">
        <v>1</v>
      </c>
      <c r="K519" s="64">
        <v>129800</v>
      </c>
      <c r="L519" s="65">
        <v>42036</v>
      </c>
      <c r="M519" s="65">
        <v>42156</v>
      </c>
      <c r="N519" s="69" t="s">
        <v>21</v>
      </c>
      <c r="O519" s="68" t="s">
        <v>22</v>
      </c>
    </row>
    <row r="520" spans="1:15" ht="65.25" customHeight="1" x14ac:dyDescent="0.25">
      <c r="A520" s="52">
        <v>498</v>
      </c>
      <c r="B520" s="69" t="s">
        <v>74</v>
      </c>
      <c r="C520" s="69">
        <v>4560531</v>
      </c>
      <c r="D520" s="68" t="s">
        <v>556</v>
      </c>
      <c r="E520" s="68" t="s">
        <v>624</v>
      </c>
      <c r="F520" s="68">
        <v>876</v>
      </c>
      <c r="G520" s="69" t="s">
        <v>60</v>
      </c>
      <c r="H520" s="68">
        <v>53210</v>
      </c>
      <c r="I520" s="68" t="s">
        <v>609</v>
      </c>
      <c r="J520" s="45">
        <v>1</v>
      </c>
      <c r="K520" s="64">
        <v>118000</v>
      </c>
      <c r="L520" s="65">
        <v>42036</v>
      </c>
      <c r="M520" s="65">
        <v>42156</v>
      </c>
      <c r="N520" s="69" t="s">
        <v>21</v>
      </c>
      <c r="O520" s="68" t="s">
        <v>22</v>
      </c>
    </row>
    <row r="521" spans="1:15" ht="65.25" customHeight="1" x14ac:dyDescent="0.25">
      <c r="A521" s="52">
        <v>499</v>
      </c>
      <c r="B521" s="69" t="s">
        <v>74</v>
      </c>
      <c r="C521" s="69">
        <v>4560531</v>
      </c>
      <c r="D521" s="68" t="s">
        <v>556</v>
      </c>
      <c r="E521" s="68" t="s">
        <v>625</v>
      </c>
      <c r="F521" s="68">
        <v>876</v>
      </c>
      <c r="G521" s="69" t="s">
        <v>60</v>
      </c>
      <c r="H521" s="68">
        <v>53205</v>
      </c>
      <c r="I521" s="68" t="s">
        <v>578</v>
      </c>
      <c r="J521" s="45">
        <v>1</v>
      </c>
      <c r="K521" s="64">
        <v>548000</v>
      </c>
      <c r="L521" s="65">
        <v>42036</v>
      </c>
      <c r="M521" s="65">
        <v>42156</v>
      </c>
      <c r="N521" s="69" t="s">
        <v>21</v>
      </c>
      <c r="O521" s="68" t="s">
        <v>22</v>
      </c>
    </row>
    <row r="522" spans="1:15" ht="65.25" customHeight="1" x14ac:dyDescent="0.25">
      <c r="A522" s="52">
        <v>500</v>
      </c>
      <c r="B522" s="69" t="s">
        <v>74</v>
      </c>
      <c r="C522" s="69">
        <v>4560531</v>
      </c>
      <c r="D522" s="68" t="s">
        <v>556</v>
      </c>
      <c r="E522" s="68" t="s">
        <v>626</v>
      </c>
      <c r="F522" s="68">
        <v>876</v>
      </c>
      <c r="G522" s="69" t="s">
        <v>60</v>
      </c>
      <c r="H522" s="69">
        <v>53727000</v>
      </c>
      <c r="I522" s="68" t="s">
        <v>70</v>
      </c>
      <c r="J522" s="45">
        <v>1</v>
      </c>
      <c r="K522" s="64">
        <v>327600</v>
      </c>
      <c r="L522" s="65">
        <v>42036</v>
      </c>
      <c r="M522" s="65">
        <v>42156</v>
      </c>
      <c r="N522" s="69" t="s">
        <v>21</v>
      </c>
      <c r="O522" s="68" t="s">
        <v>22</v>
      </c>
    </row>
    <row r="523" spans="1:15" ht="65.25" customHeight="1" x14ac:dyDescent="0.25">
      <c r="A523" s="52">
        <v>501</v>
      </c>
      <c r="B523" s="69" t="s">
        <v>74</v>
      </c>
      <c r="C523" s="69">
        <v>4560531</v>
      </c>
      <c r="D523" s="68" t="s">
        <v>556</v>
      </c>
      <c r="E523" s="68" t="s">
        <v>627</v>
      </c>
      <c r="F523" s="68">
        <v>876</v>
      </c>
      <c r="G523" s="69" t="s">
        <v>60</v>
      </c>
      <c r="H523" s="10">
        <v>53423</v>
      </c>
      <c r="I523" s="69" t="s">
        <v>106</v>
      </c>
      <c r="J523" s="45">
        <v>1</v>
      </c>
      <c r="K523" s="64">
        <v>129800</v>
      </c>
      <c r="L523" s="65">
        <v>42036</v>
      </c>
      <c r="M523" s="65">
        <v>42156</v>
      </c>
      <c r="N523" s="69" t="s">
        <v>21</v>
      </c>
      <c r="O523" s="68" t="s">
        <v>22</v>
      </c>
    </row>
    <row r="524" spans="1:15" ht="65.25" customHeight="1" x14ac:dyDescent="0.25">
      <c r="A524" s="52">
        <v>502</v>
      </c>
      <c r="B524" s="69" t="s">
        <v>74</v>
      </c>
      <c r="C524" s="69">
        <v>4560531</v>
      </c>
      <c r="D524" s="68" t="s">
        <v>556</v>
      </c>
      <c r="E524" s="68" t="s">
        <v>628</v>
      </c>
      <c r="F524" s="68">
        <v>876</v>
      </c>
      <c r="G524" s="69" t="s">
        <v>60</v>
      </c>
      <c r="H524" s="68">
        <v>53224</v>
      </c>
      <c r="I524" s="68" t="s">
        <v>605</v>
      </c>
      <c r="J524" s="45">
        <v>1</v>
      </c>
      <c r="K524" s="64">
        <v>118000</v>
      </c>
      <c r="L524" s="65">
        <v>42036</v>
      </c>
      <c r="M524" s="65">
        <v>42156</v>
      </c>
      <c r="N524" s="69" t="s">
        <v>21</v>
      </c>
      <c r="O524" s="68" t="s">
        <v>22</v>
      </c>
    </row>
    <row r="525" spans="1:15" ht="65.25" customHeight="1" x14ac:dyDescent="0.25">
      <c r="A525" s="52">
        <v>503</v>
      </c>
      <c r="B525" s="69" t="s">
        <v>74</v>
      </c>
      <c r="C525" s="69">
        <v>4560531</v>
      </c>
      <c r="D525" s="68" t="s">
        <v>556</v>
      </c>
      <c r="E525" s="68" t="s">
        <v>629</v>
      </c>
      <c r="F525" s="68">
        <v>876</v>
      </c>
      <c r="G525" s="69" t="s">
        <v>60</v>
      </c>
      <c r="H525" s="69">
        <v>53641444</v>
      </c>
      <c r="I525" s="68" t="s">
        <v>580</v>
      </c>
      <c r="J525" s="45">
        <v>1</v>
      </c>
      <c r="K525" s="64">
        <v>412000</v>
      </c>
      <c r="L525" s="65">
        <v>42036</v>
      </c>
      <c r="M525" s="65">
        <v>42156</v>
      </c>
      <c r="N525" s="69" t="s">
        <v>21</v>
      </c>
      <c r="O525" s="68" t="s">
        <v>22</v>
      </c>
    </row>
    <row r="526" spans="1:15" ht="65.25" customHeight="1" x14ac:dyDescent="0.25">
      <c r="A526" s="52">
        <v>504</v>
      </c>
      <c r="B526" s="69" t="s">
        <v>74</v>
      </c>
      <c r="C526" s="69">
        <v>4560531</v>
      </c>
      <c r="D526" s="68" t="s">
        <v>556</v>
      </c>
      <c r="E526" s="68" t="s">
        <v>630</v>
      </c>
      <c r="F526" s="68">
        <v>876</v>
      </c>
      <c r="G526" s="69" t="s">
        <v>60</v>
      </c>
      <c r="H526" s="10">
        <v>53423</v>
      </c>
      <c r="I526" s="69" t="s">
        <v>106</v>
      </c>
      <c r="J526" s="45">
        <v>1</v>
      </c>
      <c r="K526" s="64">
        <v>424800</v>
      </c>
      <c r="L526" s="65">
        <v>42005</v>
      </c>
      <c r="M526" s="65">
        <v>42156</v>
      </c>
      <c r="N526" s="69" t="s">
        <v>21</v>
      </c>
      <c r="O526" s="68" t="s">
        <v>22</v>
      </c>
    </row>
    <row r="527" spans="1:15" ht="65.25" customHeight="1" x14ac:dyDescent="0.25">
      <c r="A527" s="52">
        <v>505</v>
      </c>
      <c r="B527" s="69" t="s">
        <v>74</v>
      </c>
      <c r="C527" s="69">
        <v>4560531</v>
      </c>
      <c r="D527" s="68" t="s">
        <v>556</v>
      </c>
      <c r="E527" s="68" t="s">
        <v>631</v>
      </c>
      <c r="F527" s="68">
        <v>876</v>
      </c>
      <c r="G527" s="69" t="s">
        <v>60</v>
      </c>
      <c r="H527" s="69">
        <v>53727000</v>
      </c>
      <c r="I527" s="68" t="s">
        <v>70</v>
      </c>
      <c r="J527" s="45">
        <v>1</v>
      </c>
      <c r="K527" s="64">
        <v>422000</v>
      </c>
      <c r="L527" s="65">
        <v>42036</v>
      </c>
      <c r="M527" s="65">
        <v>42156</v>
      </c>
      <c r="N527" s="69" t="s">
        <v>21</v>
      </c>
      <c r="O527" s="68" t="s">
        <v>22</v>
      </c>
    </row>
    <row r="528" spans="1:15" ht="65.25" customHeight="1" x14ac:dyDescent="0.25">
      <c r="A528" s="52">
        <v>506</v>
      </c>
      <c r="B528" s="69" t="s">
        <v>74</v>
      </c>
      <c r="C528" s="69">
        <v>4560531</v>
      </c>
      <c r="D528" s="68" t="s">
        <v>556</v>
      </c>
      <c r="E528" s="68" t="s">
        <v>632</v>
      </c>
      <c r="F528" s="68">
        <v>876</v>
      </c>
      <c r="G528" s="69" t="s">
        <v>60</v>
      </c>
      <c r="H528" s="67">
        <v>53401</v>
      </c>
      <c r="I528" s="69" t="s">
        <v>20</v>
      </c>
      <c r="J528" s="45">
        <v>1</v>
      </c>
      <c r="K528" s="64">
        <v>59000</v>
      </c>
      <c r="L528" s="65">
        <v>42036</v>
      </c>
      <c r="M528" s="65">
        <v>42248</v>
      </c>
      <c r="N528" s="69" t="s">
        <v>21</v>
      </c>
      <c r="O528" s="68" t="s">
        <v>22</v>
      </c>
    </row>
    <row r="529" spans="1:15" ht="65.25" customHeight="1" x14ac:dyDescent="0.25">
      <c r="A529" s="52">
        <v>507</v>
      </c>
      <c r="B529" s="69" t="s">
        <v>74</v>
      </c>
      <c r="C529" s="69">
        <v>4560531</v>
      </c>
      <c r="D529" s="68" t="s">
        <v>556</v>
      </c>
      <c r="E529" s="68" t="s">
        <v>633</v>
      </c>
      <c r="F529" s="68">
        <v>876</v>
      </c>
      <c r="G529" s="69" t="s">
        <v>60</v>
      </c>
      <c r="H529" s="67">
        <v>53414</v>
      </c>
      <c r="I529" s="68" t="s">
        <v>214</v>
      </c>
      <c r="J529" s="45">
        <v>1</v>
      </c>
      <c r="K529" s="64">
        <v>436600</v>
      </c>
      <c r="L529" s="65">
        <v>42005</v>
      </c>
      <c r="M529" s="65">
        <v>42156</v>
      </c>
      <c r="N529" s="69" t="s">
        <v>21</v>
      </c>
      <c r="O529" s="68" t="s">
        <v>22</v>
      </c>
    </row>
    <row r="530" spans="1:15" ht="65.25" customHeight="1" x14ac:dyDescent="0.25">
      <c r="A530" s="52">
        <v>508</v>
      </c>
      <c r="B530" s="69" t="s">
        <v>74</v>
      </c>
      <c r="C530" s="69">
        <v>4560531</v>
      </c>
      <c r="D530" s="68" t="s">
        <v>556</v>
      </c>
      <c r="E530" s="68" t="s">
        <v>634</v>
      </c>
      <c r="F530" s="68">
        <v>876</v>
      </c>
      <c r="G530" s="69" t="s">
        <v>60</v>
      </c>
      <c r="H530" s="67">
        <v>53414</v>
      </c>
      <c r="I530" s="68" t="s">
        <v>214</v>
      </c>
      <c r="J530" s="45">
        <v>1</v>
      </c>
      <c r="K530" s="64">
        <v>118000</v>
      </c>
      <c r="L530" s="65">
        <v>42036</v>
      </c>
      <c r="M530" s="65">
        <v>42156</v>
      </c>
      <c r="N530" s="69" t="s">
        <v>21</v>
      </c>
      <c r="O530" s="68" t="s">
        <v>22</v>
      </c>
    </row>
    <row r="531" spans="1:15" ht="65.25" customHeight="1" x14ac:dyDescent="0.25">
      <c r="A531" s="52">
        <v>509</v>
      </c>
      <c r="B531" s="69" t="s">
        <v>74</v>
      </c>
      <c r="C531" s="69">
        <v>4560531</v>
      </c>
      <c r="D531" s="68" t="s">
        <v>556</v>
      </c>
      <c r="E531" s="68" t="s">
        <v>635</v>
      </c>
      <c r="F531" s="68">
        <v>876</v>
      </c>
      <c r="G531" s="69" t="s">
        <v>60</v>
      </c>
      <c r="H531" s="67">
        <v>53414</v>
      </c>
      <c r="I531" s="68" t="s">
        <v>214</v>
      </c>
      <c r="J531" s="45">
        <v>1</v>
      </c>
      <c r="K531" s="64">
        <v>118000</v>
      </c>
      <c r="L531" s="65">
        <v>42036</v>
      </c>
      <c r="M531" s="65">
        <v>42156</v>
      </c>
      <c r="N531" s="69" t="s">
        <v>21</v>
      </c>
      <c r="O531" s="68" t="s">
        <v>22</v>
      </c>
    </row>
    <row r="532" spans="1:15" ht="65.25" customHeight="1" x14ac:dyDescent="0.25">
      <c r="A532" s="52">
        <v>510</v>
      </c>
      <c r="B532" s="69" t="s">
        <v>74</v>
      </c>
      <c r="C532" s="69">
        <v>4560531</v>
      </c>
      <c r="D532" s="68" t="s">
        <v>556</v>
      </c>
      <c r="E532" s="68" t="s">
        <v>636</v>
      </c>
      <c r="F532" s="68">
        <v>876</v>
      </c>
      <c r="G532" s="69" t="s">
        <v>60</v>
      </c>
      <c r="H532" s="68">
        <v>53224</v>
      </c>
      <c r="I532" s="68" t="s">
        <v>605</v>
      </c>
      <c r="J532" s="45">
        <v>1</v>
      </c>
      <c r="K532" s="64">
        <v>118000</v>
      </c>
      <c r="L532" s="65">
        <v>42036</v>
      </c>
      <c r="M532" s="65">
        <v>42156</v>
      </c>
      <c r="N532" s="69" t="s">
        <v>21</v>
      </c>
      <c r="O532" s="68" t="s">
        <v>22</v>
      </c>
    </row>
    <row r="533" spans="1:15" ht="65.25" customHeight="1" x14ac:dyDescent="0.25">
      <c r="A533" s="52">
        <v>511</v>
      </c>
      <c r="B533" s="69" t="s">
        <v>74</v>
      </c>
      <c r="C533" s="69">
        <v>4560531</v>
      </c>
      <c r="D533" s="68" t="s">
        <v>556</v>
      </c>
      <c r="E533" s="68" t="s">
        <v>637</v>
      </c>
      <c r="F533" s="68">
        <v>876</v>
      </c>
      <c r="G533" s="69" t="s">
        <v>60</v>
      </c>
      <c r="H533" s="68">
        <v>53243</v>
      </c>
      <c r="I533" s="68" t="s">
        <v>574</v>
      </c>
      <c r="J533" s="45">
        <v>1</v>
      </c>
      <c r="K533" s="64">
        <v>118000</v>
      </c>
      <c r="L533" s="65">
        <v>42005</v>
      </c>
      <c r="M533" s="65">
        <v>42064</v>
      </c>
      <c r="N533" s="69" t="s">
        <v>21</v>
      </c>
      <c r="O533" s="68" t="s">
        <v>22</v>
      </c>
    </row>
    <row r="534" spans="1:15" ht="65.25" customHeight="1" x14ac:dyDescent="0.25">
      <c r="A534" s="52">
        <v>512</v>
      </c>
      <c r="B534" s="69" t="s">
        <v>74</v>
      </c>
      <c r="C534" s="69">
        <v>4560531</v>
      </c>
      <c r="D534" s="68" t="s">
        <v>556</v>
      </c>
      <c r="E534" s="68" t="s">
        <v>639</v>
      </c>
      <c r="F534" s="68">
        <v>876</v>
      </c>
      <c r="G534" s="69" t="s">
        <v>60</v>
      </c>
      <c r="H534" s="69">
        <v>53207</v>
      </c>
      <c r="I534" s="68" t="s">
        <v>570</v>
      </c>
      <c r="J534" s="45">
        <v>1</v>
      </c>
      <c r="K534" s="64">
        <v>118000</v>
      </c>
      <c r="L534" s="65">
        <v>42005</v>
      </c>
      <c r="M534" s="65">
        <v>42064</v>
      </c>
      <c r="N534" s="69" t="s">
        <v>21</v>
      </c>
      <c r="O534" s="68" t="s">
        <v>22</v>
      </c>
    </row>
    <row r="535" spans="1:15" ht="65.25" customHeight="1" x14ac:dyDescent="0.25">
      <c r="A535" s="52">
        <v>513</v>
      </c>
      <c r="B535" s="69" t="s">
        <v>74</v>
      </c>
      <c r="C535" s="69">
        <v>4560531</v>
      </c>
      <c r="D535" s="68" t="s">
        <v>556</v>
      </c>
      <c r="E535" s="68" t="s">
        <v>640</v>
      </c>
      <c r="F535" s="68">
        <v>876</v>
      </c>
      <c r="G535" s="69" t="s">
        <v>60</v>
      </c>
      <c r="H535" s="42">
        <v>53222</v>
      </c>
      <c r="I535" s="68" t="s">
        <v>194</v>
      </c>
      <c r="J535" s="45">
        <v>1</v>
      </c>
      <c r="K535" s="64">
        <v>118000</v>
      </c>
      <c r="L535" s="65">
        <v>42036</v>
      </c>
      <c r="M535" s="65">
        <v>42156</v>
      </c>
      <c r="N535" s="69" t="s">
        <v>21</v>
      </c>
      <c r="O535" s="68" t="s">
        <v>22</v>
      </c>
    </row>
    <row r="536" spans="1:15" ht="65.25" customHeight="1" x14ac:dyDescent="0.25">
      <c r="A536" s="52">
        <v>514</v>
      </c>
      <c r="B536" s="69" t="s">
        <v>74</v>
      </c>
      <c r="C536" s="69">
        <v>4560531</v>
      </c>
      <c r="D536" s="68" t="s">
        <v>556</v>
      </c>
      <c r="E536" s="68" t="s">
        <v>595</v>
      </c>
      <c r="F536" s="68">
        <v>876</v>
      </c>
      <c r="G536" s="69" t="s">
        <v>60</v>
      </c>
      <c r="H536" s="68">
        <v>53408</v>
      </c>
      <c r="I536" s="68" t="s">
        <v>29</v>
      </c>
      <c r="J536" s="45">
        <v>1</v>
      </c>
      <c r="K536" s="64">
        <v>59000</v>
      </c>
      <c r="L536" s="65">
        <v>42036</v>
      </c>
      <c r="M536" s="65">
        <v>42248</v>
      </c>
      <c r="N536" s="69" t="s">
        <v>21</v>
      </c>
      <c r="O536" s="68" t="s">
        <v>22</v>
      </c>
    </row>
    <row r="537" spans="1:15" ht="65.25" customHeight="1" x14ac:dyDescent="0.25">
      <c r="A537" s="52">
        <v>515</v>
      </c>
      <c r="B537" s="69" t="s">
        <v>74</v>
      </c>
      <c r="C537" s="69">
        <v>4560531</v>
      </c>
      <c r="D537" s="68" t="s">
        <v>556</v>
      </c>
      <c r="E537" s="68" t="s">
        <v>641</v>
      </c>
      <c r="F537" s="68">
        <v>876</v>
      </c>
      <c r="G537" s="69" t="s">
        <v>60</v>
      </c>
      <c r="H537" s="68">
        <v>53240</v>
      </c>
      <c r="I537" s="68" t="s">
        <v>561</v>
      </c>
      <c r="J537" s="45">
        <v>1</v>
      </c>
      <c r="K537" s="64">
        <v>82600</v>
      </c>
      <c r="L537" s="65">
        <v>42036</v>
      </c>
      <c r="M537" s="65">
        <v>42156</v>
      </c>
      <c r="N537" s="69" t="s">
        <v>21</v>
      </c>
      <c r="O537" s="68" t="s">
        <v>22</v>
      </c>
    </row>
    <row r="538" spans="1:15" ht="65.25" customHeight="1" x14ac:dyDescent="0.25">
      <c r="A538" s="52">
        <v>516</v>
      </c>
      <c r="B538" s="69" t="s">
        <v>74</v>
      </c>
      <c r="C538" s="69">
        <v>4560531</v>
      </c>
      <c r="D538" s="68" t="s">
        <v>556</v>
      </c>
      <c r="E538" s="68" t="s">
        <v>642</v>
      </c>
      <c r="F538" s="68">
        <v>876</v>
      </c>
      <c r="G538" s="69" t="s">
        <v>60</v>
      </c>
      <c r="H538" s="67">
        <v>53414</v>
      </c>
      <c r="I538" s="68" t="s">
        <v>214</v>
      </c>
      <c r="J538" s="45">
        <v>1</v>
      </c>
      <c r="K538" s="64">
        <v>118000</v>
      </c>
      <c r="L538" s="65">
        <v>42036</v>
      </c>
      <c r="M538" s="65">
        <v>42156</v>
      </c>
      <c r="N538" s="69" t="s">
        <v>21</v>
      </c>
      <c r="O538" s="68" t="s">
        <v>22</v>
      </c>
    </row>
    <row r="539" spans="1:15" ht="65.25" customHeight="1" x14ac:dyDescent="0.25">
      <c r="A539" s="52">
        <v>517</v>
      </c>
      <c r="B539" s="69" t="s">
        <v>74</v>
      </c>
      <c r="C539" s="69">
        <v>4560531</v>
      </c>
      <c r="D539" s="68" t="s">
        <v>556</v>
      </c>
      <c r="E539" s="68" t="s">
        <v>643</v>
      </c>
      <c r="F539" s="68">
        <v>876</v>
      </c>
      <c r="G539" s="69" t="s">
        <v>60</v>
      </c>
      <c r="H539" s="6">
        <v>53237</v>
      </c>
      <c r="I539" s="68" t="s">
        <v>92</v>
      </c>
      <c r="J539" s="45">
        <v>1</v>
      </c>
      <c r="K539" s="64">
        <v>82600</v>
      </c>
      <c r="L539" s="65">
        <v>42036</v>
      </c>
      <c r="M539" s="65">
        <v>42156</v>
      </c>
      <c r="N539" s="69" t="s">
        <v>21</v>
      </c>
      <c r="O539" s="68" t="s">
        <v>22</v>
      </c>
    </row>
    <row r="540" spans="1:15" ht="65.25" customHeight="1" x14ac:dyDescent="0.25">
      <c r="A540" s="52">
        <v>518</v>
      </c>
      <c r="B540" s="69" t="s">
        <v>74</v>
      </c>
      <c r="C540" s="69">
        <v>4560531</v>
      </c>
      <c r="D540" s="68" t="s">
        <v>556</v>
      </c>
      <c r="E540" s="68" t="s">
        <v>644</v>
      </c>
      <c r="F540" s="68">
        <v>876</v>
      </c>
      <c r="G540" s="69" t="s">
        <v>60</v>
      </c>
      <c r="H540" s="10">
        <v>53423</v>
      </c>
      <c r="I540" s="69" t="s">
        <v>106</v>
      </c>
      <c r="J540" s="45">
        <v>1</v>
      </c>
      <c r="K540" s="64">
        <v>177000</v>
      </c>
      <c r="L540" s="65">
        <v>42036</v>
      </c>
      <c r="M540" s="65">
        <v>42156</v>
      </c>
      <c r="N540" s="69" t="s">
        <v>21</v>
      </c>
      <c r="O540" s="68" t="s">
        <v>22</v>
      </c>
    </row>
    <row r="541" spans="1:15" ht="65.25" customHeight="1" x14ac:dyDescent="0.25">
      <c r="A541" s="52">
        <v>519</v>
      </c>
      <c r="B541" s="69" t="s">
        <v>74</v>
      </c>
      <c r="C541" s="69">
        <v>4560531</v>
      </c>
      <c r="D541" s="68" t="s">
        <v>556</v>
      </c>
      <c r="E541" s="68" t="s">
        <v>646</v>
      </c>
      <c r="F541" s="68">
        <v>876</v>
      </c>
      <c r="G541" s="69" t="s">
        <v>60</v>
      </c>
      <c r="H541" s="67">
        <v>53219</v>
      </c>
      <c r="I541" s="68" t="s">
        <v>600</v>
      </c>
      <c r="J541" s="45">
        <v>1</v>
      </c>
      <c r="K541" s="64">
        <v>413000</v>
      </c>
      <c r="L541" s="65">
        <v>42005</v>
      </c>
      <c r="M541" s="65">
        <v>42156</v>
      </c>
      <c r="N541" s="69" t="s">
        <v>21</v>
      </c>
      <c r="O541" s="68" t="s">
        <v>22</v>
      </c>
    </row>
    <row r="542" spans="1:15" ht="65.25" customHeight="1" x14ac:dyDescent="0.25">
      <c r="A542" s="52">
        <v>520</v>
      </c>
      <c r="B542" s="69" t="s">
        <v>74</v>
      </c>
      <c r="C542" s="69">
        <v>4560531</v>
      </c>
      <c r="D542" s="68" t="s">
        <v>556</v>
      </c>
      <c r="E542" s="68" t="s">
        <v>647</v>
      </c>
      <c r="F542" s="68">
        <v>876</v>
      </c>
      <c r="G542" s="69" t="s">
        <v>60</v>
      </c>
      <c r="H542" s="68">
        <v>53234</v>
      </c>
      <c r="I542" s="68" t="s">
        <v>557</v>
      </c>
      <c r="J542" s="45">
        <v>1</v>
      </c>
      <c r="K542" s="64">
        <v>118000</v>
      </c>
      <c r="L542" s="65">
        <v>42036</v>
      </c>
      <c r="M542" s="65">
        <v>42156</v>
      </c>
      <c r="N542" s="69" t="s">
        <v>21</v>
      </c>
      <c r="O542" s="68" t="s">
        <v>22</v>
      </c>
    </row>
    <row r="543" spans="1:15" ht="65.25" customHeight="1" x14ac:dyDescent="0.25">
      <c r="A543" s="52">
        <v>521</v>
      </c>
      <c r="B543" s="69" t="s">
        <v>74</v>
      </c>
      <c r="C543" s="69">
        <v>4560531</v>
      </c>
      <c r="D543" s="68" t="s">
        <v>556</v>
      </c>
      <c r="E543" s="68" t="s">
        <v>648</v>
      </c>
      <c r="F543" s="68">
        <v>876</v>
      </c>
      <c r="G543" s="69" t="s">
        <v>60</v>
      </c>
      <c r="H543" s="68">
        <v>53217</v>
      </c>
      <c r="I543" s="68" t="s">
        <v>623</v>
      </c>
      <c r="J543" s="45">
        <v>1</v>
      </c>
      <c r="K543" s="64">
        <v>129800</v>
      </c>
      <c r="L543" s="65">
        <v>42036</v>
      </c>
      <c r="M543" s="65">
        <v>42156</v>
      </c>
      <c r="N543" s="69" t="s">
        <v>21</v>
      </c>
      <c r="O543" s="68" t="s">
        <v>22</v>
      </c>
    </row>
    <row r="544" spans="1:15" ht="65.25" customHeight="1" x14ac:dyDescent="0.25">
      <c r="A544" s="52">
        <v>522</v>
      </c>
      <c r="B544" s="69" t="s">
        <v>74</v>
      </c>
      <c r="C544" s="69">
        <v>4560531</v>
      </c>
      <c r="D544" s="68" t="s">
        <v>556</v>
      </c>
      <c r="E544" s="68" t="s">
        <v>649</v>
      </c>
      <c r="F544" s="68">
        <v>876</v>
      </c>
      <c r="G544" s="69" t="s">
        <v>60</v>
      </c>
      <c r="H544" s="6">
        <v>53237</v>
      </c>
      <c r="I544" s="68" t="s">
        <v>92</v>
      </c>
      <c r="J544" s="45">
        <v>1</v>
      </c>
      <c r="K544" s="64">
        <v>118000</v>
      </c>
      <c r="L544" s="65">
        <v>42036</v>
      </c>
      <c r="M544" s="65">
        <v>42156</v>
      </c>
      <c r="N544" s="69" t="s">
        <v>21</v>
      </c>
      <c r="O544" s="68" t="s">
        <v>22</v>
      </c>
    </row>
    <row r="545" spans="1:15" ht="65.25" customHeight="1" x14ac:dyDescent="0.25">
      <c r="A545" s="52">
        <v>523</v>
      </c>
      <c r="B545" s="69" t="s">
        <v>74</v>
      </c>
      <c r="C545" s="69">
        <v>4560531</v>
      </c>
      <c r="D545" s="68" t="s">
        <v>556</v>
      </c>
      <c r="E545" s="68" t="s">
        <v>650</v>
      </c>
      <c r="F545" s="68">
        <v>876</v>
      </c>
      <c r="G545" s="69" t="s">
        <v>60</v>
      </c>
      <c r="H545" s="42">
        <v>53237804</v>
      </c>
      <c r="I545" s="35" t="s">
        <v>180</v>
      </c>
      <c r="J545" s="45">
        <v>1</v>
      </c>
      <c r="K545" s="64">
        <v>118000</v>
      </c>
      <c r="L545" s="65">
        <v>42036</v>
      </c>
      <c r="M545" s="65">
        <v>42156</v>
      </c>
      <c r="N545" s="69" t="s">
        <v>21</v>
      </c>
      <c r="O545" s="68" t="s">
        <v>22</v>
      </c>
    </row>
    <row r="546" spans="1:15" ht="65.25" customHeight="1" x14ac:dyDescent="0.25">
      <c r="A546" s="52">
        <v>524</v>
      </c>
      <c r="B546" s="69" t="s">
        <v>74</v>
      </c>
      <c r="C546" s="69">
        <v>4560531</v>
      </c>
      <c r="D546" s="68" t="s">
        <v>556</v>
      </c>
      <c r="E546" s="68" t="s">
        <v>651</v>
      </c>
      <c r="F546" s="68">
        <v>876</v>
      </c>
      <c r="G546" s="69" t="s">
        <v>60</v>
      </c>
      <c r="H546" s="69">
        <v>53641444</v>
      </c>
      <c r="I546" s="68" t="s">
        <v>580</v>
      </c>
      <c r="J546" s="45">
        <v>1</v>
      </c>
      <c r="K546" s="64">
        <v>177000</v>
      </c>
      <c r="L546" s="65">
        <v>42005</v>
      </c>
      <c r="M546" s="65">
        <v>42156</v>
      </c>
      <c r="N546" s="69" t="s">
        <v>21</v>
      </c>
      <c r="O546" s="68" t="s">
        <v>22</v>
      </c>
    </row>
    <row r="547" spans="1:15" ht="65.25" customHeight="1" x14ac:dyDescent="0.25">
      <c r="A547" s="52">
        <v>525</v>
      </c>
      <c r="B547" s="69" t="s">
        <v>74</v>
      </c>
      <c r="C547" s="69">
        <v>4560531</v>
      </c>
      <c r="D547" s="68" t="s">
        <v>556</v>
      </c>
      <c r="E547" s="68" t="s">
        <v>652</v>
      </c>
      <c r="F547" s="68">
        <v>876</v>
      </c>
      <c r="G547" s="69" t="s">
        <v>60</v>
      </c>
      <c r="H547" s="68">
        <v>53233</v>
      </c>
      <c r="I547" s="68" t="s">
        <v>591</v>
      </c>
      <c r="J547" s="45">
        <v>1</v>
      </c>
      <c r="K547" s="64">
        <v>265500</v>
      </c>
      <c r="L547" s="65">
        <v>42005</v>
      </c>
      <c r="M547" s="65">
        <v>42156</v>
      </c>
      <c r="N547" s="69" t="s">
        <v>21</v>
      </c>
      <c r="O547" s="68" t="s">
        <v>22</v>
      </c>
    </row>
    <row r="548" spans="1:15" ht="65.25" customHeight="1" x14ac:dyDescent="0.25">
      <c r="A548" s="52">
        <v>526</v>
      </c>
      <c r="B548" s="69" t="s">
        <v>74</v>
      </c>
      <c r="C548" s="69">
        <v>4560531</v>
      </c>
      <c r="D548" s="68" t="s">
        <v>556</v>
      </c>
      <c r="E548" s="68" t="s">
        <v>653</v>
      </c>
      <c r="F548" s="68">
        <v>876</v>
      </c>
      <c r="G548" s="69" t="s">
        <v>60</v>
      </c>
      <c r="H548" s="68">
        <v>53408</v>
      </c>
      <c r="I548" s="68" t="s">
        <v>560</v>
      </c>
      <c r="J548" s="45">
        <v>1</v>
      </c>
      <c r="K548" s="64">
        <v>118000</v>
      </c>
      <c r="L548" s="65">
        <v>42005</v>
      </c>
      <c r="M548" s="65">
        <v>42064</v>
      </c>
      <c r="N548" s="69" t="s">
        <v>21</v>
      </c>
      <c r="O548" s="68" t="s">
        <v>22</v>
      </c>
    </row>
    <row r="549" spans="1:15" ht="65.25" customHeight="1" x14ac:dyDescent="0.25">
      <c r="A549" s="52">
        <v>527</v>
      </c>
      <c r="B549" s="69" t="s">
        <v>74</v>
      </c>
      <c r="C549" s="69">
        <v>4560531</v>
      </c>
      <c r="D549" s="68" t="s">
        <v>556</v>
      </c>
      <c r="E549" s="68" t="s">
        <v>654</v>
      </c>
      <c r="F549" s="68">
        <v>876</v>
      </c>
      <c r="G549" s="69" t="s">
        <v>60</v>
      </c>
      <c r="H549" s="69">
        <v>53641444</v>
      </c>
      <c r="I549" s="68" t="s">
        <v>580</v>
      </c>
      <c r="J549" s="45">
        <v>1</v>
      </c>
      <c r="K549" s="64">
        <v>118000</v>
      </c>
      <c r="L549" s="65">
        <v>42036</v>
      </c>
      <c r="M549" s="65">
        <v>42156</v>
      </c>
      <c r="N549" s="69" t="s">
        <v>21</v>
      </c>
      <c r="O549" s="68" t="s">
        <v>22</v>
      </c>
    </row>
    <row r="550" spans="1:15" ht="65.25" customHeight="1" x14ac:dyDescent="0.25">
      <c r="A550" s="52">
        <v>528</v>
      </c>
      <c r="B550" s="69" t="s">
        <v>74</v>
      </c>
      <c r="C550" s="69">
        <v>4560531</v>
      </c>
      <c r="D550" s="68" t="s">
        <v>556</v>
      </c>
      <c r="E550" s="68" t="s">
        <v>655</v>
      </c>
      <c r="F550" s="68">
        <v>876</v>
      </c>
      <c r="G550" s="69" t="s">
        <v>60</v>
      </c>
      <c r="H550" s="67">
        <v>53401</v>
      </c>
      <c r="I550" s="69" t="s">
        <v>20</v>
      </c>
      <c r="J550" s="45">
        <v>1</v>
      </c>
      <c r="K550" s="64">
        <v>188800</v>
      </c>
      <c r="L550" s="65">
        <v>42036</v>
      </c>
      <c r="M550" s="65">
        <v>42156</v>
      </c>
      <c r="N550" s="69" t="s">
        <v>21</v>
      </c>
      <c r="O550" s="68" t="s">
        <v>22</v>
      </c>
    </row>
    <row r="551" spans="1:15" ht="65.25" customHeight="1" x14ac:dyDescent="0.25">
      <c r="A551" s="52">
        <v>529</v>
      </c>
      <c r="B551" s="69" t="s">
        <v>74</v>
      </c>
      <c r="C551" s="69">
        <v>4560531</v>
      </c>
      <c r="D551" s="68" t="s">
        <v>556</v>
      </c>
      <c r="E551" s="68" t="s">
        <v>656</v>
      </c>
      <c r="F551" s="68">
        <v>876</v>
      </c>
      <c r="G551" s="69" t="s">
        <v>60</v>
      </c>
      <c r="H551" s="67">
        <v>53401</v>
      </c>
      <c r="I551" s="69" t="s">
        <v>20</v>
      </c>
      <c r="J551" s="45">
        <v>1</v>
      </c>
      <c r="K551" s="64">
        <v>188800</v>
      </c>
      <c r="L551" s="65">
        <v>42036</v>
      </c>
      <c r="M551" s="65">
        <v>42156</v>
      </c>
      <c r="N551" s="69" t="s">
        <v>21</v>
      </c>
      <c r="O551" s="68" t="s">
        <v>22</v>
      </c>
    </row>
    <row r="552" spans="1:15" ht="65.25" customHeight="1" x14ac:dyDescent="0.25">
      <c r="A552" s="52">
        <v>530</v>
      </c>
      <c r="B552" s="69" t="s">
        <v>74</v>
      </c>
      <c r="C552" s="69">
        <v>4560531</v>
      </c>
      <c r="D552" s="68" t="s">
        <v>556</v>
      </c>
      <c r="E552" s="68" t="s">
        <v>657</v>
      </c>
      <c r="F552" s="68">
        <v>876</v>
      </c>
      <c r="G552" s="69" t="s">
        <v>60</v>
      </c>
      <c r="H552" s="68">
        <v>53408</v>
      </c>
      <c r="I552" s="68" t="s">
        <v>560</v>
      </c>
      <c r="J552" s="45">
        <v>1</v>
      </c>
      <c r="K552" s="64">
        <v>118000</v>
      </c>
      <c r="L552" s="65">
        <v>42005</v>
      </c>
      <c r="M552" s="65">
        <v>42064</v>
      </c>
      <c r="N552" s="69" t="s">
        <v>21</v>
      </c>
      <c r="O552" s="68" t="s">
        <v>22</v>
      </c>
    </row>
    <row r="553" spans="1:15" ht="65.25" customHeight="1" x14ac:dyDescent="0.25">
      <c r="A553" s="52">
        <v>531</v>
      </c>
      <c r="B553" s="69" t="s">
        <v>74</v>
      </c>
      <c r="C553" s="69">
        <v>4560531</v>
      </c>
      <c r="D553" s="68" t="s">
        <v>556</v>
      </c>
      <c r="E553" s="68" t="s">
        <v>658</v>
      </c>
      <c r="F553" s="68">
        <v>876</v>
      </c>
      <c r="G553" s="69" t="s">
        <v>60</v>
      </c>
      <c r="H553" s="67">
        <v>53401</v>
      </c>
      <c r="I553" s="69" t="s">
        <v>20</v>
      </c>
      <c r="J553" s="45">
        <v>1</v>
      </c>
      <c r="K553" s="64">
        <v>284000</v>
      </c>
      <c r="L553" s="65">
        <v>42036</v>
      </c>
      <c r="M553" s="65">
        <v>42156</v>
      </c>
      <c r="N553" s="69" t="s">
        <v>21</v>
      </c>
      <c r="O553" s="68" t="s">
        <v>22</v>
      </c>
    </row>
    <row r="554" spans="1:15" ht="65.25" customHeight="1" x14ac:dyDescent="0.25">
      <c r="A554" s="52">
        <v>532</v>
      </c>
      <c r="B554" s="69" t="s">
        <v>74</v>
      </c>
      <c r="C554" s="69">
        <v>4560531</v>
      </c>
      <c r="D554" s="68" t="s">
        <v>556</v>
      </c>
      <c r="E554" s="68" t="s">
        <v>659</v>
      </c>
      <c r="F554" s="68">
        <v>876</v>
      </c>
      <c r="G554" s="69" t="s">
        <v>60</v>
      </c>
      <c r="H554" s="10">
        <v>53423</v>
      </c>
      <c r="I554" s="69" t="s">
        <v>106</v>
      </c>
      <c r="J554" s="45">
        <v>1</v>
      </c>
      <c r="K554" s="64">
        <v>685000</v>
      </c>
      <c r="L554" s="65">
        <v>42036</v>
      </c>
      <c r="M554" s="65">
        <v>42156</v>
      </c>
      <c r="N554" s="69" t="s">
        <v>21</v>
      </c>
      <c r="O554" s="68" t="s">
        <v>22</v>
      </c>
    </row>
    <row r="555" spans="1:15" ht="65.25" customHeight="1" x14ac:dyDescent="0.25">
      <c r="A555" s="52">
        <v>533</v>
      </c>
      <c r="B555" s="69" t="s">
        <v>74</v>
      </c>
      <c r="C555" s="69">
        <v>4560531</v>
      </c>
      <c r="D555" s="68" t="s">
        <v>556</v>
      </c>
      <c r="E555" s="68" t="s">
        <v>660</v>
      </c>
      <c r="F555" s="68">
        <v>876</v>
      </c>
      <c r="G555" s="69" t="s">
        <v>60</v>
      </c>
      <c r="H555" s="68">
        <v>53206</v>
      </c>
      <c r="I555" s="68" t="s">
        <v>661</v>
      </c>
      <c r="J555" s="45">
        <v>1</v>
      </c>
      <c r="K555" s="64">
        <v>82600</v>
      </c>
      <c r="L555" s="65">
        <v>42036</v>
      </c>
      <c r="M555" s="65">
        <v>42156</v>
      </c>
      <c r="N555" s="69" t="s">
        <v>21</v>
      </c>
      <c r="O555" s="68" t="s">
        <v>22</v>
      </c>
    </row>
    <row r="556" spans="1:15" ht="65.25" customHeight="1" x14ac:dyDescent="0.25">
      <c r="A556" s="52">
        <v>534</v>
      </c>
      <c r="B556" s="69" t="s">
        <v>74</v>
      </c>
      <c r="C556" s="69">
        <v>4560531</v>
      </c>
      <c r="D556" s="68" t="s">
        <v>556</v>
      </c>
      <c r="E556" s="68" t="s">
        <v>662</v>
      </c>
      <c r="F556" s="68">
        <v>876</v>
      </c>
      <c r="G556" s="69" t="s">
        <v>60</v>
      </c>
      <c r="H556" s="69">
        <v>53207</v>
      </c>
      <c r="I556" s="68" t="s">
        <v>570</v>
      </c>
      <c r="J556" s="45">
        <v>1</v>
      </c>
      <c r="K556" s="64">
        <v>236000</v>
      </c>
      <c r="L556" s="65">
        <v>42005</v>
      </c>
      <c r="M556" s="65">
        <v>42064</v>
      </c>
      <c r="N556" s="69" t="s">
        <v>21</v>
      </c>
      <c r="O556" s="68" t="s">
        <v>22</v>
      </c>
    </row>
    <row r="557" spans="1:15" ht="65.25" customHeight="1" x14ac:dyDescent="0.25">
      <c r="A557" s="52">
        <v>535</v>
      </c>
      <c r="B557" s="69" t="s">
        <v>74</v>
      </c>
      <c r="C557" s="69">
        <v>4560531</v>
      </c>
      <c r="D557" s="68" t="s">
        <v>556</v>
      </c>
      <c r="E557" s="68" t="s">
        <v>1651</v>
      </c>
      <c r="F557" s="68">
        <v>876</v>
      </c>
      <c r="G557" s="69" t="s">
        <v>60</v>
      </c>
      <c r="H557" s="40">
        <v>53413</v>
      </c>
      <c r="I557" s="68" t="s">
        <v>587</v>
      </c>
      <c r="J557" s="45">
        <v>1</v>
      </c>
      <c r="K557" s="64">
        <v>320960</v>
      </c>
      <c r="L557" s="65">
        <v>42036</v>
      </c>
      <c r="M557" s="65">
        <v>42156</v>
      </c>
      <c r="N557" s="69" t="s">
        <v>21</v>
      </c>
      <c r="O557" s="68" t="s">
        <v>22</v>
      </c>
    </row>
    <row r="558" spans="1:15" ht="65.25" customHeight="1" x14ac:dyDescent="0.25">
      <c r="A558" s="52">
        <v>536</v>
      </c>
      <c r="B558" s="69" t="s">
        <v>74</v>
      </c>
      <c r="C558" s="69">
        <v>4560531</v>
      </c>
      <c r="D558" s="68" t="s">
        <v>556</v>
      </c>
      <c r="E558" s="68" t="s">
        <v>664</v>
      </c>
      <c r="F558" s="68">
        <v>876</v>
      </c>
      <c r="G558" s="69" t="s">
        <v>60</v>
      </c>
      <c r="H558" s="6">
        <v>53237</v>
      </c>
      <c r="I558" s="68" t="s">
        <v>92</v>
      </c>
      <c r="J558" s="45">
        <v>1</v>
      </c>
      <c r="K558" s="64">
        <v>118000</v>
      </c>
      <c r="L558" s="65">
        <v>42036</v>
      </c>
      <c r="M558" s="65">
        <v>42156</v>
      </c>
      <c r="N558" s="69" t="s">
        <v>21</v>
      </c>
      <c r="O558" s="68" t="s">
        <v>22</v>
      </c>
    </row>
    <row r="559" spans="1:15" ht="65.25" customHeight="1" x14ac:dyDescent="0.25">
      <c r="A559" s="52">
        <v>537</v>
      </c>
      <c r="B559" s="68" t="s">
        <v>23</v>
      </c>
      <c r="C559" s="68">
        <v>3100000</v>
      </c>
      <c r="D559" s="69" t="s">
        <v>418</v>
      </c>
      <c r="E559" s="26" t="s">
        <v>75</v>
      </c>
      <c r="F559" s="68">
        <v>876</v>
      </c>
      <c r="G559" s="69" t="s">
        <v>60</v>
      </c>
      <c r="H559" s="68">
        <v>53408</v>
      </c>
      <c r="I559" s="69" t="s">
        <v>29</v>
      </c>
      <c r="J559" s="69">
        <v>546</v>
      </c>
      <c r="K559" s="14">
        <v>32209.919999999998</v>
      </c>
      <c r="L559" s="65">
        <v>42095</v>
      </c>
      <c r="M559" s="65">
        <v>42339</v>
      </c>
      <c r="N559" s="69" t="s">
        <v>21</v>
      </c>
      <c r="O559" s="69" t="s">
        <v>22</v>
      </c>
    </row>
    <row r="560" spans="1:15" ht="65.25" customHeight="1" x14ac:dyDescent="0.25">
      <c r="A560" s="52">
        <v>538</v>
      </c>
      <c r="B560" s="68" t="s">
        <v>23</v>
      </c>
      <c r="C560" s="68">
        <v>3100000</v>
      </c>
      <c r="D560" s="69" t="s">
        <v>418</v>
      </c>
      <c r="E560" s="26" t="s">
        <v>75</v>
      </c>
      <c r="F560" s="69">
        <v>796</v>
      </c>
      <c r="G560" s="69" t="s">
        <v>19</v>
      </c>
      <c r="H560" s="68">
        <v>53408</v>
      </c>
      <c r="I560" s="69" t="s">
        <v>29</v>
      </c>
      <c r="J560" s="69">
        <v>13</v>
      </c>
      <c r="K560" s="14">
        <v>48000.160000000003</v>
      </c>
      <c r="L560" s="65">
        <v>42095</v>
      </c>
      <c r="M560" s="65">
        <v>42339</v>
      </c>
      <c r="N560" s="69" t="s">
        <v>21</v>
      </c>
      <c r="O560" s="69" t="s">
        <v>22</v>
      </c>
    </row>
    <row r="561" spans="1:15" ht="65.25" customHeight="1" x14ac:dyDescent="0.25">
      <c r="A561" s="52">
        <v>539</v>
      </c>
      <c r="B561" s="68" t="s">
        <v>23</v>
      </c>
      <c r="C561" s="68">
        <v>3100000</v>
      </c>
      <c r="D561" s="69" t="s">
        <v>418</v>
      </c>
      <c r="E561" s="26" t="s">
        <v>75</v>
      </c>
      <c r="F561" s="68">
        <v>876</v>
      </c>
      <c r="G561" s="69" t="s">
        <v>60</v>
      </c>
      <c r="H561" s="68">
        <v>53408</v>
      </c>
      <c r="I561" s="69" t="s">
        <v>29</v>
      </c>
      <c r="J561" s="69">
        <v>929</v>
      </c>
      <c r="K561" s="14">
        <v>31658.41</v>
      </c>
      <c r="L561" s="65">
        <v>42095</v>
      </c>
      <c r="M561" s="65">
        <v>42339</v>
      </c>
      <c r="N561" s="69" t="s">
        <v>21</v>
      </c>
      <c r="O561" s="69" t="s">
        <v>22</v>
      </c>
    </row>
    <row r="562" spans="1:15" ht="65.25" customHeight="1" x14ac:dyDescent="0.25">
      <c r="A562" s="52">
        <v>540</v>
      </c>
      <c r="B562" s="69" t="s">
        <v>74</v>
      </c>
      <c r="C562" s="69">
        <v>4560531</v>
      </c>
      <c r="D562" s="68" t="s">
        <v>556</v>
      </c>
      <c r="E562" s="68" t="s">
        <v>665</v>
      </c>
      <c r="F562" s="68">
        <v>876</v>
      </c>
      <c r="G562" s="69" t="s">
        <v>60</v>
      </c>
      <c r="H562" s="68">
        <v>53408</v>
      </c>
      <c r="I562" s="68" t="s">
        <v>29</v>
      </c>
      <c r="J562" s="45">
        <v>1</v>
      </c>
      <c r="K562" s="64">
        <v>177000</v>
      </c>
      <c r="L562" s="65">
        <v>42036</v>
      </c>
      <c r="M562" s="65">
        <v>42156</v>
      </c>
      <c r="N562" s="69" t="s">
        <v>21</v>
      </c>
      <c r="O562" s="68" t="s">
        <v>22</v>
      </c>
    </row>
    <row r="563" spans="1:15" ht="65.25" customHeight="1" x14ac:dyDescent="0.25">
      <c r="A563" s="52">
        <v>541</v>
      </c>
      <c r="B563" s="69" t="s">
        <v>74</v>
      </c>
      <c r="C563" s="69">
        <v>4560531</v>
      </c>
      <c r="D563" s="68" t="s">
        <v>556</v>
      </c>
      <c r="E563" s="68" t="s">
        <v>668</v>
      </c>
      <c r="F563" s="68">
        <v>876</v>
      </c>
      <c r="G563" s="69" t="s">
        <v>60</v>
      </c>
      <c r="H563" s="68">
        <v>53210</v>
      </c>
      <c r="I563" s="68" t="s">
        <v>609</v>
      </c>
      <c r="J563" s="45">
        <v>1</v>
      </c>
      <c r="K563" s="64">
        <v>118000</v>
      </c>
      <c r="L563" s="65">
        <v>42036</v>
      </c>
      <c r="M563" s="65">
        <v>42156</v>
      </c>
      <c r="N563" s="69" t="s">
        <v>21</v>
      </c>
      <c r="O563" s="68" t="s">
        <v>22</v>
      </c>
    </row>
    <row r="564" spans="1:15" ht="65.25" customHeight="1" x14ac:dyDescent="0.25">
      <c r="A564" s="52">
        <v>542</v>
      </c>
      <c r="B564" s="69" t="s">
        <v>74</v>
      </c>
      <c r="C564" s="69">
        <v>4560531</v>
      </c>
      <c r="D564" s="68" t="s">
        <v>556</v>
      </c>
      <c r="E564" s="68" t="s">
        <v>2011</v>
      </c>
      <c r="F564" s="68">
        <v>876</v>
      </c>
      <c r="G564" s="69" t="s">
        <v>60</v>
      </c>
      <c r="H564" s="47">
        <v>53253.537270000001</v>
      </c>
      <c r="I564" s="68" t="s">
        <v>2012</v>
      </c>
      <c r="J564" s="45">
        <v>2</v>
      </c>
      <c r="K564" s="64">
        <v>113191.5</v>
      </c>
      <c r="L564" s="65">
        <v>42095</v>
      </c>
      <c r="M564" s="65">
        <v>42156</v>
      </c>
      <c r="N564" s="69" t="s">
        <v>21</v>
      </c>
      <c r="O564" s="68" t="s">
        <v>22</v>
      </c>
    </row>
    <row r="565" spans="1:15" ht="65.25" customHeight="1" x14ac:dyDescent="0.25">
      <c r="A565" s="52">
        <v>543</v>
      </c>
      <c r="B565" s="69" t="s">
        <v>74</v>
      </c>
      <c r="C565" s="69">
        <v>4560531</v>
      </c>
      <c r="D565" s="68" t="s">
        <v>556</v>
      </c>
      <c r="E565" s="68" t="s">
        <v>670</v>
      </c>
      <c r="F565" s="68">
        <v>876</v>
      </c>
      <c r="G565" s="69" t="s">
        <v>60</v>
      </c>
      <c r="H565" s="68">
        <v>53234</v>
      </c>
      <c r="I565" s="68" t="s">
        <v>557</v>
      </c>
      <c r="J565" s="45">
        <v>1</v>
      </c>
      <c r="K565" s="64">
        <v>188800</v>
      </c>
      <c r="L565" s="65">
        <v>42036</v>
      </c>
      <c r="M565" s="65">
        <v>42156</v>
      </c>
      <c r="N565" s="69" t="s">
        <v>21</v>
      </c>
      <c r="O565" s="68" t="s">
        <v>22</v>
      </c>
    </row>
    <row r="566" spans="1:15" ht="65.25" customHeight="1" x14ac:dyDescent="0.25">
      <c r="A566" s="52">
        <v>544</v>
      </c>
      <c r="B566" s="69" t="s">
        <v>74</v>
      </c>
      <c r="C566" s="69">
        <v>4560531</v>
      </c>
      <c r="D566" s="68" t="s">
        <v>556</v>
      </c>
      <c r="E566" s="68" t="s">
        <v>671</v>
      </c>
      <c r="F566" s="68">
        <v>876</v>
      </c>
      <c r="G566" s="69" t="s">
        <v>60</v>
      </c>
      <c r="H566" s="42">
        <v>53420</v>
      </c>
      <c r="I566" s="35" t="s">
        <v>179</v>
      </c>
      <c r="J566" s="45">
        <v>1</v>
      </c>
      <c r="K566" s="64">
        <v>118000</v>
      </c>
      <c r="L566" s="65">
        <v>42036</v>
      </c>
      <c r="M566" s="65">
        <v>42156</v>
      </c>
      <c r="N566" s="69" t="s">
        <v>21</v>
      </c>
      <c r="O566" s="68" t="s">
        <v>22</v>
      </c>
    </row>
    <row r="567" spans="1:15" ht="65.25" customHeight="1" x14ac:dyDescent="0.25">
      <c r="A567" s="52">
        <v>545</v>
      </c>
      <c r="B567" s="69" t="s">
        <v>74</v>
      </c>
      <c r="C567" s="69">
        <v>4560531</v>
      </c>
      <c r="D567" s="68" t="s">
        <v>556</v>
      </c>
      <c r="E567" s="68" t="s">
        <v>672</v>
      </c>
      <c r="F567" s="68">
        <v>876</v>
      </c>
      <c r="G567" s="69" t="s">
        <v>60</v>
      </c>
      <c r="H567" s="68">
        <v>53205</v>
      </c>
      <c r="I567" s="68" t="s">
        <v>578</v>
      </c>
      <c r="J567" s="45">
        <v>1</v>
      </c>
      <c r="K567" s="64">
        <v>734000</v>
      </c>
      <c r="L567" s="65">
        <v>42036</v>
      </c>
      <c r="M567" s="65">
        <v>42156</v>
      </c>
      <c r="N567" s="69" t="s">
        <v>21</v>
      </c>
      <c r="O567" s="68" t="s">
        <v>22</v>
      </c>
    </row>
    <row r="568" spans="1:15" ht="65.25" customHeight="1" x14ac:dyDescent="0.25">
      <c r="A568" s="52">
        <v>546</v>
      </c>
      <c r="B568" s="69" t="s">
        <v>74</v>
      </c>
      <c r="C568" s="69">
        <v>4560531</v>
      </c>
      <c r="D568" s="68" t="s">
        <v>556</v>
      </c>
      <c r="E568" s="68" t="s">
        <v>673</v>
      </c>
      <c r="F568" s="68">
        <v>876</v>
      </c>
      <c r="G568" s="69" t="s">
        <v>60</v>
      </c>
      <c r="H568" s="68">
        <v>53408</v>
      </c>
      <c r="I568" s="68" t="s">
        <v>29</v>
      </c>
      <c r="J568" s="45">
        <v>1</v>
      </c>
      <c r="K568" s="64">
        <v>141600</v>
      </c>
      <c r="L568" s="65">
        <v>42036</v>
      </c>
      <c r="M568" s="65">
        <v>42156</v>
      </c>
      <c r="N568" s="69" t="s">
        <v>21</v>
      </c>
      <c r="O568" s="68" t="s">
        <v>22</v>
      </c>
    </row>
    <row r="569" spans="1:15" ht="65.25" customHeight="1" x14ac:dyDescent="0.25">
      <c r="A569" s="52">
        <v>547</v>
      </c>
      <c r="B569" s="69" t="s">
        <v>74</v>
      </c>
      <c r="C569" s="69">
        <v>4560531</v>
      </c>
      <c r="D569" s="68" t="s">
        <v>556</v>
      </c>
      <c r="E569" s="68" t="s">
        <v>674</v>
      </c>
      <c r="F569" s="68">
        <v>876</v>
      </c>
      <c r="G569" s="69" t="s">
        <v>60</v>
      </c>
      <c r="H569" s="6">
        <v>53237</v>
      </c>
      <c r="I569" s="68" t="s">
        <v>92</v>
      </c>
      <c r="J569" s="45">
        <v>1</v>
      </c>
      <c r="K569" s="64">
        <v>259600</v>
      </c>
      <c r="L569" s="65">
        <v>42005</v>
      </c>
      <c r="M569" s="65">
        <v>42156</v>
      </c>
      <c r="N569" s="69" t="s">
        <v>21</v>
      </c>
      <c r="O569" s="68" t="s">
        <v>22</v>
      </c>
    </row>
    <row r="570" spans="1:15" ht="65.25" customHeight="1" x14ac:dyDescent="0.25">
      <c r="A570" s="52">
        <v>548</v>
      </c>
      <c r="B570" s="69" t="s">
        <v>74</v>
      </c>
      <c r="C570" s="69">
        <v>4560531</v>
      </c>
      <c r="D570" s="68" t="s">
        <v>556</v>
      </c>
      <c r="E570" s="68" t="s">
        <v>676</v>
      </c>
      <c r="F570" s="68">
        <v>876</v>
      </c>
      <c r="G570" s="69" t="s">
        <v>60</v>
      </c>
      <c r="H570" s="10">
        <v>53423</v>
      </c>
      <c r="I570" s="69" t="s">
        <v>106</v>
      </c>
      <c r="J570" s="45">
        <v>1</v>
      </c>
      <c r="K570" s="64">
        <v>884000</v>
      </c>
      <c r="L570" s="65">
        <v>42036</v>
      </c>
      <c r="M570" s="65">
        <v>42156</v>
      </c>
      <c r="N570" s="69" t="s">
        <v>21</v>
      </c>
      <c r="O570" s="68" t="s">
        <v>22</v>
      </c>
    </row>
    <row r="571" spans="1:15" ht="65.25" customHeight="1" x14ac:dyDescent="0.25">
      <c r="A571" s="52">
        <v>549</v>
      </c>
      <c r="B571" s="69" t="s">
        <v>74</v>
      </c>
      <c r="C571" s="69">
        <v>4560531</v>
      </c>
      <c r="D571" s="68" t="s">
        <v>556</v>
      </c>
      <c r="E571" s="68" t="s">
        <v>677</v>
      </c>
      <c r="F571" s="68">
        <v>876</v>
      </c>
      <c r="G571" s="69" t="s">
        <v>60</v>
      </c>
      <c r="H571" s="10">
        <v>53423</v>
      </c>
      <c r="I571" s="69" t="s">
        <v>106</v>
      </c>
      <c r="J571" s="45">
        <v>1</v>
      </c>
      <c r="K571" s="64">
        <v>82600</v>
      </c>
      <c r="L571" s="65">
        <v>42036</v>
      </c>
      <c r="M571" s="65">
        <v>42156</v>
      </c>
      <c r="N571" s="69" t="s">
        <v>21</v>
      </c>
      <c r="O571" s="68" t="s">
        <v>22</v>
      </c>
    </row>
    <row r="572" spans="1:15" ht="65.25" customHeight="1" x14ac:dyDescent="0.25">
      <c r="A572" s="52">
        <v>550</v>
      </c>
      <c r="B572" s="69" t="s">
        <v>74</v>
      </c>
      <c r="C572" s="69">
        <v>4560531</v>
      </c>
      <c r="D572" s="68" t="s">
        <v>556</v>
      </c>
      <c r="E572" s="68" t="s">
        <v>678</v>
      </c>
      <c r="F572" s="68">
        <v>876</v>
      </c>
      <c r="G572" s="69" t="s">
        <v>60</v>
      </c>
      <c r="H572" s="68">
        <v>53256</v>
      </c>
      <c r="I572" s="68" t="s">
        <v>679</v>
      </c>
      <c r="J572" s="45">
        <v>1</v>
      </c>
      <c r="K572" s="64">
        <v>118000</v>
      </c>
      <c r="L572" s="65">
        <v>42036</v>
      </c>
      <c r="M572" s="65">
        <v>42156</v>
      </c>
      <c r="N572" s="69" t="s">
        <v>21</v>
      </c>
      <c r="O572" s="68" t="s">
        <v>22</v>
      </c>
    </row>
    <row r="573" spans="1:15" ht="65.25" customHeight="1" x14ac:dyDescent="0.25">
      <c r="A573" s="52">
        <v>551</v>
      </c>
      <c r="B573" s="69" t="s">
        <v>74</v>
      </c>
      <c r="C573" s="69">
        <v>4560531</v>
      </c>
      <c r="D573" s="68" t="s">
        <v>556</v>
      </c>
      <c r="E573" s="68" t="s">
        <v>680</v>
      </c>
      <c r="F573" s="68">
        <v>876</v>
      </c>
      <c r="G573" s="69" t="s">
        <v>60</v>
      </c>
      <c r="H573" s="68">
        <v>53210</v>
      </c>
      <c r="I573" s="68" t="s">
        <v>609</v>
      </c>
      <c r="J573" s="45">
        <v>1</v>
      </c>
      <c r="K573" s="64">
        <v>118000</v>
      </c>
      <c r="L573" s="65">
        <v>42036</v>
      </c>
      <c r="M573" s="65">
        <v>42156</v>
      </c>
      <c r="N573" s="69" t="s">
        <v>21</v>
      </c>
      <c r="O573" s="68" t="s">
        <v>22</v>
      </c>
    </row>
    <row r="574" spans="1:15" ht="65.25" customHeight="1" x14ac:dyDescent="0.25">
      <c r="A574" s="52">
        <v>552</v>
      </c>
      <c r="B574" s="69" t="s">
        <v>74</v>
      </c>
      <c r="C574" s="69">
        <v>4560531</v>
      </c>
      <c r="D574" s="68" t="s">
        <v>556</v>
      </c>
      <c r="E574" s="68" t="s">
        <v>681</v>
      </c>
      <c r="F574" s="68">
        <v>876</v>
      </c>
      <c r="G574" s="69" t="s">
        <v>60</v>
      </c>
      <c r="H574" s="10">
        <v>53423</v>
      </c>
      <c r="I574" s="69" t="s">
        <v>106</v>
      </c>
      <c r="J574" s="45">
        <v>1</v>
      </c>
      <c r="K574" s="64">
        <v>129800</v>
      </c>
      <c r="L574" s="65">
        <v>42036</v>
      </c>
      <c r="M574" s="65">
        <v>42156</v>
      </c>
      <c r="N574" s="69" t="s">
        <v>21</v>
      </c>
      <c r="O574" s="68" t="s">
        <v>22</v>
      </c>
    </row>
    <row r="575" spans="1:15" ht="65.25" customHeight="1" x14ac:dyDescent="0.25">
      <c r="A575" s="52">
        <v>553</v>
      </c>
      <c r="B575" s="69" t="s">
        <v>74</v>
      </c>
      <c r="C575" s="69">
        <v>4560531</v>
      </c>
      <c r="D575" s="68" t="s">
        <v>556</v>
      </c>
      <c r="E575" s="68" t="s">
        <v>682</v>
      </c>
      <c r="F575" s="68">
        <v>876</v>
      </c>
      <c r="G575" s="69" t="s">
        <v>60</v>
      </c>
      <c r="H575" s="68">
        <v>53224</v>
      </c>
      <c r="I575" s="68" t="s">
        <v>605</v>
      </c>
      <c r="J575" s="45">
        <v>1</v>
      </c>
      <c r="K575" s="64">
        <v>118000</v>
      </c>
      <c r="L575" s="65">
        <v>42036</v>
      </c>
      <c r="M575" s="65">
        <v>42156</v>
      </c>
      <c r="N575" s="69" t="s">
        <v>21</v>
      </c>
      <c r="O575" s="68" t="s">
        <v>22</v>
      </c>
    </row>
    <row r="576" spans="1:15" ht="65.25" customHeight="1" x14ac:dyDescent="0.25">
      <c r="A576" s="52">
        <v>554</v>
      </c>
      <c r="B576" s="69" t="s">
        <v>74</v>
      </c>
      <c r="C576" s="69">
        <v>4560531</v>
      </c>
      <c r="D576" s="68" t="s">
        <v>556</v>
      </c>
      <c r="E576" s="68" t="s">
        <v>683</v>
      </c>
      <c r="F576" s="68">
        <v>876</v>
      </c>
      <c r="G576" s="69" t="s">
        <v>60</v>
      </c>
      <c r="H576" s="69">
        <v>53238</v>
      </c>
      <c r="I576" s="68" t="s">
        <v>585</v>
      </c>
      <c r="J576" s="45">
        <v>1</v>
      </c>
      <c r="K576" s="64">
        <v>118000</v>
      </c>
      <c r="L576" s="65">
        <v>42005</v>
      </c>
      <c r="M576" s="65">
        <v>42064</v>
      </c>
      <c r="N576" s="69" t="s">
        <v>21</v>
      </c>
      <c r="O576" s="68" t="s">
        <v>22</v>
      </c>
    </row>
    <row r="577" spans="1:15" ht="65.25" customHeight="1" x14ac:dyDescent="0.25">
      <c r="A577" s="52">
        <v>555</v>
      </c>
      <c r="B577" s="69" t="s">
        <v>74</v>
      </c>
      <c r="C577" s="69">
        <v>4560531</v>
      </c>
      <c r="D577" s="68" t="s">
        <v>556</v>
      </c>
      <c r="E577" s="68" t="s">
        <v>685</v>
      </c>
      <c r="F577" s="68">
        <v>876</v>
      </c>
      <c r="G577" s="69" t="s">
        <v>60</v>
      </c>
      <c r="H577" s="68">
        <v>53224</v>
      </c>
      <c r="I577" s="68" t="s">
        <v>605</v>
      </c>
      <c r="J577" s="45">
        <v>1</v>
      </c>
      <c r="K577" s="64">
        <v>118000</v>
      </c>
      <c r="L577" s="65">
        <v>42036</v>
      </c>
      <c r="M577" s="65">
        <v>42156</v>
      </c>
      <c r="N577" s="69" t="s">
        <v>21</v>
      </c>
      <c r="O577" s="68" t="s">
        <v>22</v>
      </c>
    </row>
    <row r="578" spans="1:15" ht="65.25" customHeight="1" x14ac:dyDescent="0.25">
      <c r="A578" s="52">
        <v>556</v>
      </c>
      <c r="B578" s="69" t="s">
        <v>74</v>
      </c>
      <c r="C578" s="69">
        <v>4560531</v>
      </c>
      <c r="D578" s="68" t="s">
        <v>556</v>
      </c>
      <c r="E578" s="68" t="s">
        <v>686</v>
      </c>
      <c r="F578" s="68">
        <v>876</v>
      </c>
      <c r="G578" s="69" t="s">
        <v>60</v>
      </c>
      <c r="H578" s="68">
        <v>53210</v>
      </c>
      <c r="I578" s="68" t="s">
        <v>609</v>
      </c>
      <c r="J578" s="45">
        <v>1</v>
      </c>
      <c r="K578" s="64">
        <v>118000</v>
      </c>
      <c r="L578" s="65">
        <v>42036</v>
      </c>
      <c r="M578" s="65">
        <v>42156</v>
      </c>
      <c r="N578" s="69" t="s">
        <v>21</v>
      </c>
      <c r="O578" s="68" t="s">
        <v>22</v>
      </c>
    </row>
    <row r="579" spans="1:15" ht="65.25" customHeight="1" x14ac:dyDescent="0.25">
      <c r="A579" s="52">
        <v>557</v>
      </c>
      <c r="B579" s="69" t="s">
        <v>74</v>
      </c>
      <c r="C579" s="69">
        <v>4560531</v>
      </c>
      <c r="D579" s="68" t="s">
        <v>556</v>
      </c>
      <c r="E579" s="68" t="s">
        <v>687</v>
      </c>
      <c r="F579" s="68">
        <v>876</v>
      </c>
      <c r="G579" s="69" t="s">
        <v>60</v>
      </c>
      <c r="H579" s="67">
        <v>53414</v>
      </c>
      <c r="I579" s="68" t="s">
        <v>214</v>
      </c>
      <c r="J579" s="45">
        <v>1</v>
      </c>
      <c r="K579" s="64">
        <v>118000</v>
      </c>
      <c r="L579" s="65">
        <v>42036</v>
      </c>
      <c r="M579" s="65">
        <v>42156</v>
      </c>
      <c r="N579" s="69" t="s">
        <v>21</v>
      </c>
      <c r="O579" s="68" t="s">
        <v>22</v>
      </c>
    </row>
    <row r="580" spans="1:15" ht="65.25" customHeight="1" x14ac:dyDescent="0.25">
      <c r="A580" s="52">
        <v>558</v>
      </c>
      <c r="B580" s="69" t="s">
        <v>74</v>
      </c>
      <c r="C580" s="69">
        <v>4560531</v>
      </c>
      <c r="D580" s="68" t="s">
        <v>556</v>
      </c>
      <c r="E580" s="68" t="s">
        <v>688</v>
      </c>
      <c r="F580" s="68">
        <v>876</v>
      </c>
      <c r="G580" s="69" t="s">
        <v>60</v>
      </c>
      <c r="H580" s="67">
        <v>53415</v>
      </c>
      <c r="I580" s="69" t="s">
        <v>201</v>
      </c>
      <c r="J580" s="45">
        <v>1</v>
      </c>
      <c r="K580" s="64">
        <v>177000</v>
      </c>
      <c r="L580" s="65">
        <v>42036</v>
      </c>
      <c r="M580" s="65">
        <v>42248</v>
      </c>
      <c r="N580" s="69" t="s">
        <v>21</v>
      </c>
      <c r="O580" s="68" t="s">
        <v>22</v>
      </c>
    </row>
    <row r="581" spans="1:15" ht="65.25" customHeight="1" x14ac:dyDescent="0.25">
      <c r="A581" s="52">
        <v>559</v>
      </c>
      <c r="B581" s="69" t="s">
        <v>74</v>
      </c>
      <c r="C581" s="69">
        <v>4560531</v>
      </c>
      <c r="D581" s="68" t="s">
        <v>556</v>
      </c>
      <c r="E581" s="68" t="s">
        <v>689</v>
      </c>
      <c r="F581" s="68">
        <v>876</v>
      </c>
      <c r="G581" s="69" t="s">
        <v>60</v>
      </c>
      <c r="H581" s="67">
        <v>53219</v>
      </c>
      <c r="I581" s="68" t="s">
        <v>600</v>
      </c>
      <c r="J581" s="45">
        <v>1</v>
      </c>
      <c r="K581" s="64">
        <v>118000</v>
      </c>
      <c r="L581" s="65">
        <v>42036</v>
      </c>
      <c r="M581" s="65">
        <v>42156</v>
      </c>
      <c r="N581" s="69" t="s">
        <v>21</v>
      </c>
      <c r="O581" s="68" t="s">
        <v>22</v>
      </c>
    </row>
    <row r="582" spans="1:15" ht="65.25" customHeight="1" x14ac:dyDescent="0.25">
      <c r="A582" s="52">
        <v>560</v>
      </c>
      <c r="B582" s="69" t="s">
        <v>74</v>
      </c>
      <c r="C582" s="69">
        <v>4560531</v>
      </c>
      <c r="D582" s="68" t="s">
        <v>556</v>
      </c>
      <c r="E582" s="68" t="s">
        <v>690</v>
      </c>
      <c r="F582" s="68">
        <v>876</v>
      </c>
      <c r="G582" s="69" t="s">
        <v>60</v>
      </c>
      <c r="H582" s="68">
        <v>53408</v>
      </c>
      <c r="I582" s="68" t="s">
        <v>560</v>
      </c>
      <c r="J582" s="45">
        <v>1</v>
      </c>
      <c r="K582" s="64">
        <v>118000</v>
      </c>
      <c r="L582" s="65">
        <v>42005</v>
      </c>
      <c r="M582" s="65">
        <v>42064</v>
      </c>
      <c r="N582" s="69" t="s">
        <v>21</v>
      </c>
      <c r="O582" s="68" t="s">
        <v>22</v>
      </c>
    </row>
    <row r="583" spans="1:15" ht="65.25" customHeight="1" x14ac:dyDescent="0.25">
      <c r="A583" s="52">
        <v>561</v>
      </c>
      <c r="B583" s="69" t="s">
        <v>74</v>
      </c>
      <c r="C583" s="69">
        <v>4560531</v>
      </c>
      <c r="D583" s="68" t="s">
        <v>556</v>
      </c>
      <c r="E583" s="68" t="s">
        <v>691</v>
      </c>
      <c r="F583" s="68">
        <v>876</v>
      </c>
      <c r="G583" s="69" t="s">
        <v>60</v>
      </c>
      <c r="H583" s="42">
        <v>53222</v>
      </c>
      <c r="I583" s="68" t="s">
        <v>194</v>
      </c>
      <c r="J583" s="45">
        <v>1</v>
      </c>
      <c r="K583" s="64">
        <v>118000</v>
      </c>
      <c r="L583" s="65">
        <v>42036</v>
      </c>
      <c r="M583" s="65">
        <v>42156</v>
      </c>
      <c r="N583" s="69" t="s">
        <v>21</v>
      </c>
      <c r="O583" s="68" t="s">
        <v>22</v>
      </c>
    </row>
    <row r="584" spans="1:15" ht="65.25" customHeight="1" x14ac:dyDescent="0.25">
      <c r="A584" s="52">
        <v>562</v>
      </c>
      <c r="B584" s="69" t="s">
        <v>74</v>
      </c>
      <c r="C584" s="69">
        <v>4560531</v>
      </c>
      <c r="D584" s="68" t="s">
        <v>556</v>
      </c>
      <c r="E584" s="68" t="s">
        <v>692</v>
      </c>
      <c r="F584" s="68">
        <v>876</v>
      </c>
      <c r="G584" s="69" t="s">
        <v>60</v>
      </c>
      <c r="H584" s="68">
        <v>53214</v>
      </c>
      <c r="I584" s="68" t="s">
        <v>587</v>
      </c>
      <c r="J584" s="45">
        <v>1</v>
      </c>
      <c r="K584" s="64">
        <v>118000</v>
      </c>
      <c r="L584" s="65">
        <v>42036</v>
      </c>
      <c r="M584" s="65">
        <v>42156</v>
      </c>
      <c r="N584" s="69" t="s">
        <v>21</v>
      </c>
      <c r="O584" s="68" t="s">
        <v>22</v>
      </c>
    </row>
    <row r="585" spans="1:15" ht="65.25" customHeight="1" x14ac:dyDescent="0.25">
      <c r="A585" s="52">
        <v>563</v>
      </c>
      <c r="B585" s="69" t="s">
        <v>74</v>
      </c>
      <c r="C585" s="69">
        <v>4560292</v>
      </c>
      <c r="D585" s="68" t="s">
        <v>556</v>
      </c>
      <c r="E585" s="68" t="s">
        <v>1678</v>
      </c>
      <c r="F585" s="68">
        <v>876</v>
      </c>
      <c r="G585" s="69" t="s">
        <v>60</v>
      </c>
      <c r="H585" s="68">
        <v>53234</v>
      </c>
      <c r="I585" s="68" t="s">
        <v>557</v>
      </c>
      <c r="J585" s="45">
        <v>3</v>
      </c>
      <c r="K585" s="64">
        <v>166538.12</v>
      </c>
      <c r="L585" s="65">
        <v>42036</v>
      </c>
      <c r="M585" s="65">
        <v>42156</v>
      </c>
      <c r="N585" s="69" t="s">
        <v>21</v>
      </c>
      <c r="O585" s="68" t="s">
        <v>22</v>
      </c>
    </row>
    <row r="586" spans="1:15" ht="65.25" customHeight="1" x14ac:dyDescent="0.25">
      <c r="A586" s="52">
        <v>564</v>
      </c>
      <c r="B586" s="69" t="s">
        <v>74</v>
      </c>
      <c r="C586" s="69">
        <v>4560531</v>
      </c>
      <c r="D586" s="68" t="s">
        <v>556</v>
      </c>
      <c r="E586" s="68" t="s">
        <v>693</v>
      </c>
      <c r="F586" s="68">
        <v>876</v>
      </c>
      <c r="G586" s="69" t="s">
        <v>60</v>
      </c>
      <c r="H586" s="68">
        <v>53214</v>
      </c>
      <c r="I586" s="68" t="s">
        <v>587</v>
      </c>
      <c r="J586" s="45">
        <v>1</v>
      </c>
      <c r="K586" s="64">
        <v>118000</v>
      </c>
      <c r="L586" s="65">
        <v>42036</v>
      </c>
      <c r="M586" s="65">
        <v>42156</v>
      </c>
      <c r="N586" s="69" t="s">
        <v>21</v>
      </c>
      <c r="O586" s="68" t="s">
        <v>22</v>
      </c>
    </row>
    <row r="587" spans="1:15" ht="65.25" customHeight="1" x14ac:dyDescent="0.25">
      <c r="A587" s="52">
        <v>565</v>
      </c>
      <c r="B587" s="69" t="s">
        <v>74</v>
      </c>
      <c r="C587" s="69">
        <v>4560531</v>
      </c>
      <c r="D587" s="68" t="s">
        <v>556</v>
      </c>
      <c r="E587" s="68" t="s">
        <v>695</v>
      </c>
      <c r="F587" s="68">
        <v>876</v>
      </c>
      <c r="G587" s="69" t="s">
        <v>60</v>
      </c>
      <c r="H587" s="69">
        <v>53238</v>
      </c>
      <c r="I587" s="68" t="s">
        <v>585</v>
      </c>
      <c r="J587" s="45">
        <v>1</v>
      </c>
      <c r="K587" s="64">
        <v>118000</v>
      </c>
      <c r="L587" s="65">
        <v>42005</v>
      </c>
      <c r="M587" s="65">
        <v>42064</v>
      </c>
      <c r="N587" s="69" t="s">
        <v>21</v>
      </c>
      <c r="O587" s="68" t="s">
        <v>22</v>
      </c>
    </row>
    <row r="588" spans="1:15" ht="65.25" customHeight="1" x14ac:dyDescent="0.25">
      <c r="A588" s="52">
        <v>566</v>
      </c>
      <c r="B588" s="69" t="s">
        <v>74</v>
      </c>
      <c r="C588" s="69">
        <v>4560531</v>
      </c>
      <c r="D588" s="68" t="s">
        <v>556</v>
      </c>
      <c r="E588" s="68" t="s">
        <v>696</v>
      </c>
      <c r="F588" s="68">
        <v>876</v>
      </c>
      <c r="G588" s="69" t="s">
        <v>60</v>
      </c>
      <c r="H588" s="42">
        <v>53237804</v>
      </c>
      <c r="I588" s="35" t="s">
        <v>180</v>
      </c>
      <c r="J588" s="45">
        <v>1</v>
      </c>
      <c r="K588" s="64">
        <v>413000</v>
      </c>
      <c r="L588" s="65">
        <v>42005</v>
      </c>
      <c r="M588" s="65">
        <v>42156</v>
      </c>
      <c r="N588" s="69" t="s">
        <v>21</v>
      </c>
      <c r="O588" s="68" t="s">
        <v>22</v>
      </c>
    </row>
    <row r="589" spans="1:15" ht="65.25" customHeight="1" x14ac:dyDescent="0.25">
      <c r="A589" s="52">
        <v>567</v>
      </c>
      <c r="B589" s="69" t="s">
        <v>74</v>
      </c>
      <c r="C589" s="69">
        <v>4560531</v>
      </c>
      <c r="D589" s="68" t="s">
        <v>556</v>
      </c>
      <c r="E589" s="68" t="s">
        <v>697</v>
      </c>
      <c r="F589" s="68">
        <v>876</v>
      </c>
      <c r="G589" s="69" t="s">
        <v>60</v>
      </c>
      <c r="H589" s="67">
        <v>53401</v>
      </c>
      <c r="I589" s="69" t="s">
        <v>20</v>
      </c>
      <c r="J589" s="45">
        <v>1</v>
      </c>
      <c r="K589" s="64">
        <v>188800</v>
      </c>
      <c r="L589" s="65">
        <v>42036</v>
      </c>
      <c r="M589" s="65">
        <v>42156</v>
      </c>
      <c r="N589" s="69" t="s">
        <v>21</v>
      </c>
      <c r="O589" s="68" t="s">
        <v>22</v>
      </c>
    </row>
    <row r="590" spans="1:15" ht="65.25" customHeight="1" x14ac:dyDescent="0.25">
      <c r="A590" s="52">
        <v>568</v>
      </c>
      <c r="B590" s="69" t="s">
        <v>74</v>
      </c>
      <c r="C590" s="69">
        <v>4560531</v>
      </c>
      <c r="D590" s="68" t="s">
        <v>556</v>
      </c>
      <c r="E590" s="68" t="s">
        <v>698</v>
      </c>
      <c r="F590" s="68">
        <v>876</v>
      </c>
      <c r="G590" s="69" t="s">
        <v>60</v>
      </c>
      <c r="H590" s="68">
        <v>53233</v>
      </c>
      <c r="I590" s="68" t="s">
        <v>591</v>
      </c>
      <c r="J590" s="45">
        <v>1</v>
      </c>
      <c r="K590" s="64">
        <v>265500</v>
      </c>
      <c r="L590" s="65">
        <v>42005</v>
      </c>
      <c r="M590" s="65">
        <v>42156</v>
      </c>
      <c r="N590" s="69" t="s">
        <v>21</v>
      </c>
      <c r="O590" s="68" t="s">
        <v>22</v>
      </c>
    </row>
    <row r="591" spans="1:15" ht="65.25" customHeight="1" x14ac:dyDescent="0.25">
      <c r="A591" s="52">
        <v>569</v>
      </c>
      <c r="B591" s="69" t="s">
        <v>74</v>
      </c>
      <c r="C591" s="69">
        <v>4560531</v>
      </c>
      <c r="D591" s="68" t="s">
        <v>556</v>
      </c>
      <c r="E591" s="68" t="s">
        <v>699</v>
      </c>
      <c r="F591" s="68">
        <v>876</v>
      </c>
      <c r="G591" s="69" t="s">
        <v>60</v>
      </c>
      <c r="H591" s="67">
        <v>53414</v>
      </c>
      <c r="I591" s="68" t="s">
        <v>214</v>
      </c>
      <c r="J591" s="45">
        <v>1</v>
      </c>
      <c r="K591" s="64">
        <v>472000</v>
      </c>
      <c r="L591" s="65">
        <v>42005</v>
      </c>
      <c r="M591" s="65">
        <v>42156</v>
      </c>
      <c r="N591" s="69" t="s">
        <v>21</v>
      </c>
      <c r="O591" s="68" t="s">
        <v>22</v>
      </c>
    </row>
    <row r="592" spans="1:15" ht="65.25" customHeight="1" x14ac:dyDescent="0.25">
      <c r="A592" s="52">
        <v>570</v>
      </c>
      <c r="B592" s="69" t="s">
        <v>74</v>
      </c>
      <c r="C592" s="69">
        <v>4560531</v>
      </c>
      <c r="D592" s="68" t="s">
        <v>556</v>
      </c>
      <c r="E592" s="68" t="s">
        <v>700</v>
      </c>
      <c r="F592" s="68">
        <v>876</v>
      </c>
      <c r="G592" s="69" t="s">
        <v>60</v>
      </c>
      <c r="H592" s="6">
        <v>53237</v>
      </c>
      <c r="I592" s="68" t="s">
        <v>92</v>
      </c>
      <c r="J592" s="45">
        <v>1</v>
      </c>
      <c r="K592" s="64">
        <v>354000</v>
      </c>
      <c r="L592" s="65">
        <v>42005</v>
      </c>
      <c r="M592" s="65">
        <v>42156</v>
      </c>
      <c r="N592" s="69" t="s">
        <v>21</v>
      </c>
      <c r="O592" s="68" t="s">
        <v>22</v>
      </c>
    </row>
    <row r="593" spans="1:15" ht="65.25" customHeight="1" x14ac:dyDescent="0.25">
      <c r="A593" s="52">
        <v>571</v>
      </c>
      <c r="B593" s="69" t="s">
        <v>74</v>
      </c>
      <c r="C593" s="69">
        <v>4560531</v>
      </c>
      <c r="D593" s="68" t="s">
        <v>556</v>
      </c>
      <c r="E593" s="68" t="s">
        <v>701</v>
      </c>
      <c r="F593" s="68">
        <v>876</v>
      </c>
      <c r="G593" s="69" t="s">
        <v>60</v>
      </c>
      <c r="H593" s="68">
        <v>53256</v>
      </c>
      <c r="I593" s="68" t="s">
        <v>679</v>
      </c>
      <c r="J593" s="45">
        <v>1</v>
      </c>
      <c r="K593" s="64">
        <v>118000</v>
      </c>
      <c r="L593" s="65">
        <v>42036</v>
      </c>
      <c r="M593" s="65">
        <v>42156</v>
      </c>
      <c r="N593" s="69" t="s">
        <v>21</v>
      </c>
      <c r="O593" s="68" t="s">
        <v>22</v>
      </c>
    </row>
    <row r="594" spans="1:15" ht="65.25" customHeight="1" x14ac:dyDescent="0.25">
      <c r="A594" s="52">
        <v>572</v>
      </c>
      <c r="B594" s="69" t="s">
        <v>74</v>
      </c>
      <c r="C594" s="69">
        <v>4560531</v>
      </c>
      <c r="D594" s="68" t="s">
        <v>556</v>
      </c>
      <c r="E594" s="68" t="s">
        <v>702</v>
      </c>
      <c r="F594" s="68">
        <v>876</v>
      </c>
      <c r="G594" s="69" t="s">
        <v>60</v>
      </c>
      <c r="H594" s="69">
        <v>53238</v>
      </c>
      <c r="I594" s="68" t="s">
        <v>585</v>
      </c>
      <c r="J594" s="45">
        <v>1</v>
      </c>
      <c r="K594" s="64">
        <v>118000</v>
      </c>
      <c r="L594" s="65">
        <v>42005</v>
      </c>
      <c r="M594" s="65">
        <v>42064</v>
      </c>
      <c r="N594" s="69" t="s">
        <v>21</v>
      </c>
      <c r="O594" s="68" t="s">
        <v>22</v>
      </c>
    </row>
    <row r="595" spans="1:15" ht="65.25" customHeight="1" x14ac:dyDescent="0.25">
      <c r="A595" s="52">
        <v>573</v>
      </c>
      <c r="B595" s="69" t="s">
        <v>74</v>
      </c>
      <c r="C595" s="69">
        <v>4560531</v>
      </c>
      <c r="D595" s="68" t="s">
        <v>556</v>
      </c>
      <c r="E595" s="68" t="s">
        <v>703</v>
      </c>
      <c r="F595" s="68">
        <v>876</v>
      </c>
      <c r="G595" s="69" t="s">
        <v>60</v>
      </c>
      <c r="H595" s="68">
        <v>53210</v>
      </c>
      <c r="I595" s="68" t="s">
        <v>609</v>
      </c>
      <c r="J595" s="45">
        <v>1</v>
      </c>
      <c r="K595" s="64">
        <v>118000</v>
      </c>
      <c r="L595" s="65">
        <v>42036</v>
      </c>
      <c r="M595" s="65">
        <v>42156</v>
      </c>
      <c r="N595" s="69" t="s">
        <v>21</v>
      </c>
      <c r="O595" s="68" t="s">
        <v>22</v>
      </c>
    </row>
    <row r="596" spans="1:15" ht="65.25" customHeight="1" x14ac:dyDescent="0.25">
      <c r="A596" s="52">
        <v>574</v>
      </c>
      <c r="B596" s="69" t="s">
        <v>74</v>
      </c>
      <c r="C596" s="69">
        <v>4560531</v>
      </c>
      <c r="D596" s="68" t="s">
        <v>556</v>
      </c>
      <c r="E596" s="68" t="s">
        <v>704</v>
      </c>
      <c r="F596" s="68">
        <v>876</v>
      </c>
      <c r="G596" s="69" t="s">
        <v>60</v>
      </c>
      <c r="H596" s="67">
        <v>53401</v>
      </c>
      <c r="I596" s="69" t="s">
        <v>20</v>
      </c>
      <c r="J596" s="45">
        <v>1</v>
      </c>
      <c r="K596" s="64">
        <v>188800</v>
      </c>
      <c r="L596" s="65">
        <v>42036</v>
      </c>
      <c r="M596" s="65">
        <v>42156</v>
      </c>
      <c r="N596" s="69" t="s">
        <v>21</v>
      </c>
      <c r="O596" s="68" t="s">
        <v>22</v>
      </c>
    </row>
    <row r="597" spans="1:15" ht="65.25" customHeight="1" x14ac:dyDescent="0.25">
      <c r="A597" s="52">
        <v>575</v>
      </c>
      <c r="B597" s="69" t="s">
        <v>74</v>
      </c>
      <c r="C597" s="69">
        <v>4560531</v>
      </c>
      <c r="D597" s="68" t="s">
        <v>556</v>
      </c>
      <c r="E597" s="68" t="s">
        <v>705</v>
      </c>
      <c r="F597" s="68">
        <v>876</v>
      </c>
      <c r="G597" s="69" t="s">
        <v>60</v>
      </c>
      <c r="H597" s="10">
        <v>53423</v>
      </c>
      <c r="I597" s="69" t="s">
        <v>106</v>
      </c>
      <c r="J597" s="45">
        <v>1</v>
      </c>
      <c r="K597" s="64">
        <v>165200</v>
      </c>
      <c r="L597" s="65">
        <v>42005</v>
      </c>
      <c r="M597" s="65">
        <v>42156</v>
      </c>
      <c r="N597" s="69" t="s">
        <v>21</v>
      </c>
      <c r="O597" s="68" t="s">
        <v>22</v>
      </c>
    </row>
    <row r="598" spans="1:15" ht="65.25" customHeight="1" x14ac:dyDescent="0.25">
      <c r="A598" s="52">
        <v>576</v>
      </c>
      <c r="B598" s="69" t="s">
        <v>74</v>
      </c>
      <c r="C598" s="69">
        <v>4560531</v>
      </c>
      <c r="D598" s="68" t="s">
        <v>556</v>
      </c>
      <c r="E598" s="68" t="s">
        <v>706</v>
      </c>
      <c r="F598" s="68">
        <v>876</v>
      </c>
      <c r="G598" s="69" t="s">
        <v>60</v>
      </c>
      <c r="H598" s="10">
        <v>53423</v>
      </c>
      <c r="I598" s="69" t="s">
        <v>106</v>
      </c>
      <c r="J598" s="45">
        <v>1</v>
      </c>
      <c r="K598" s="64">
        <v>129800</v>
      </c>
      <c r="L598" s="65">
        <v>42036</v>
      </c>
      <c r="M598" s="65">
        <v>42156</v>
      </c>
      <c r="N598" s="69" t="s">
        <v>21</v>
      </c>
      <c r="O598" s="68" t="s">
        <v>22</v>
      </c>
    </row>
    <row r="599" spans="1:15" ht="65.25" customHeight="1" x14ac:dyDescent="0.25">
      <c r="A599" s="52">
        <v>577</v>
      </c>
      <c r="B599" s="69" t="s">
        <v>74</v>
      </c>
      <c r="C599" s="69">
        <v>4560531</v>
      </c>
      <c r="D599" s="68" t="s">
        <v>556</v>
      </c>
      <c r="E599" s="68" t="s">
        <v>707</v>
      </c>
      <c r="F599" s="68">
        <v>876</v>
      </c>
      <c r="G599" s="69" t="s">
        <v>60</v>
      </c>
      <c r="H599" s="68">
        <v>53210</v>
      </c>
      <c r="I599" s="68" t="s">
        <v>609</v>
      </c>
      <c r="J599" s="45">
        <v>1</v>
      </c>
      <c r="K599" s="64">
        <v>118000</v>
      </c>
      <c r="L599" s="65">
        <v>42036</v>
      </c>
      <c r="M599" s="65">
        <v>42156</v>
      </c>
      <c r="N599" s="69" t="s">
        <v>21</v>
      </c>
      <c r="O599" s="68" t="s">
        <v>22</v>
      </c>
    </row>
    <row r="600" spans="1:15" ht="65.25" customHeight="1" x14ac:dyDescent="0.25">
      <c r="A600" s="52">
        <v>578</v>
      </c>
      <c r="B600" s="69" t="s">
        <v>74</v>
      </c>
      <c r="C600" s="69">
        <v>4560531</v>
      </c>
      <c r="D600" s="68" t="s">
        <v>556</v>
      </c>
      <c r="E600" s="68" t="s">
        <v>708</v>
      </c>
      <c r="F600" s="68">
        <v>876</v>
      </c>
      <c r="G600" s="69" t="s">
        <v>60</v>
      </c>
      <c r="H600" s="67">
        <v>53415</v>
      </c>
      <c r="I600" s="69" t="s">
        <v>201</v>
      </c>
      <c r="J600" s="45">
        <v>1</v>
      </c>
      <c r="K600" s="64">
        <v>118000</v>
      </c>
      <c r="L600" s="65">
        <v>42036</v>
      </c>
      <c r="M600" s="65">
        <v>42156</v>
      </c>
      <c r="N600" s="69" t="s">
        <v>21</v>
      </c>
      <c r="O600" s="68" t="s">
        <v>22</v>
      </c>
    </row>
    <row r="601" spans="1:15" ht="65.25" customHeight="1" x14ac:dyDescent="0.25">
      <c r="A601" s="52">
        <v>579</v>
      </c>
      <c r="B601" s="69" t="s">
        <v>74</v>
      </c>
      <c r="C601" s="69">
        <v>4560531</v>
      </c>
      <c r="D601" s="68" t="s">
        <v>556</v>
      </c>
      <c r="E601" s="68" t="s">
        <v>709</v>
      </c>
      <c r="F601" s="68">
        <v>876</v>
      </c>
      <c r="G601" s="69" t="s">
        <v>60</v>
      </c>
      <c r="H601" s="67">
        <v>53414</v>
      </c>
      <c r="I601" s="68" t="s">
        <v>214</v>
      </c>
      <c r="J601" s="45">
        <v>1</v>
      </c>
      <c r="K601" s="64">
        <v>472000</v>
      </c>
      <c r="L601" s="65">
        <v>42005</v>
      </c>
      <c r="M601" s="65">
        <v>42156</v>
      </c>
      <c r="N601" s="69" t="s">
        <v>21</v>
      </c>
      <c r="O601" s="68" t="s">
        <v>22</v>
      </c>
    </row>
    <row r="602" spans="1:15" ht="65.25" customHeight="1" x14ac:dyDescent="0.25">
      <c r="A602" s="52">
        <v>580</v>
      </c>
      <c r="B602" s="69" t="s">
        <v>74</v>
      </c>
      <c r="C602" s="69">
        <v>4560531</v>
      </c>
      <c r="D602" s="68" t="s">
        <v>556</v>
      </c>
      <c r="E602" s="68" t="s">
        <v>710</v>
      </c>
      <c r="F602" s="68">
        <v>876</v>
      </c>
      <c r="G602" s="69" t="s">
        <v>60</v>
      </c>
      <c r="H602" s="69">
        <v>53207</v>
      </c>
      <c r="I602" s="68" t="s">
        <v>570</v>
      </c>
      <c r="J602" s="45">
        <v>1</v>
      </c>
      <c r="K602" s="64">
        <v>118000</v>
      </c>
      <c r="L602" s="65">
        <v>42005</v>
      </c>
      <c r="M602" s="65">
        <v>42064</v>
      </c>
      <c r="N602" s="69" t="s">
        <v>21</v>
      </c>
      <c r="O602" s="68" t="s">
        <v>22</v>
      </c>
    </row>
    <row r="603" spans="1:15" ht="65.25" customHeight="1" x14ac:dyDescent="0.25">
      <c r="A603" s="52">
        <v>581</v>
      </c>
      <c r="B603" s="69" t="s">
        <v>74</v>
      </c>
      <c r="C603" s="69">
        <v>4560531</v>
      </c>
      <c r="D603" s="68" t="s">
        <v>556</v>
      </c>
      <c r="E603" s="68" t="s">
        <v>711</v>
      </c>
      <c r="F603" s="68">
        <v>876</v>
      </c>
      <c r="G603" s="69" t="s">
        <v>60</v>
      </c>
      <c r="H603" s="68">
        <v>53243</v>
      </c>
      <c r="I603" s="68" t="s">
        <v>574</v>
      </c>
      <c r="J603" s="45">
        <v>1</v>
      </c>
      <c r="K603" s="64">
        <v>118000</v>
      </c>
      <c r="L603" s="65">
        <v>42005</v>
      </c>
      <c r="M603" s="65">
        <v>42064</v>
      </c>
      <c r="N603" s="69" t="s">
        <v>21</v>
      </c>
      <c r="O603" s="68" t="s">
        <v>22</v>
      </c>
    </row>
    <row r="604" spans="1:15" ht="65.25" customHeight="1" x14ac:dyDescent="0.25">
      <c r="A604" s="52">
        <v>582</v>
      </c>
      <c r="B604" s="69" t="s">
        <v>74</v>
      </c>
      <c r="C604" s="69">
        <v>4560531</v>
      </c>
      <c r="D604" s="68" t="s">
        <v>556</v>
      </c>
      <c r="E604" s="68" t="s">
        <v>712</v>
      </c>
      <c r="F604" s="68">
        <v>876</v>
      </c>
      <c r="G604" s="69" t="s">
        <v>60</v>
      </c>
      <c r="H604" s="6">
        <v>53237</v>
      </c>
      <c r="I604" s="68" t="s">
        <v>92</v>
      </c>
      <c r="J604" s="45">
        <v>1</v>
      </c>
      <c r="K604" s="64">
        <v>118000</v>
      </c>
      <c r="L604" s="65">
        <v>42036</v>
      </c>
      <c r="M604" s="65">
        <v>42156</v>
      </c>
      <c r="N604" s="69" t="s">
        <v>21</v>
      </c>
      <c r="O604" s="68" t="s">
        <v>22</v>
      </c>
    </row>
    <row r="605" spans="1:15" ht="65.25" customHeight="1" x14ac:dyDescent="0.25">
      <c r="A605" s="52">
        <v>583</v>
      </c>
      <c r="B605" s="69" t="s">
        <v>74</v>
      </c>
      <c r="C605" s="69">
        <v>4560531</v>
      </c>
      <c r="D605" s="68" t="s">
        <v>556</v>
      </c>
      <c r="E605" s="68" t="s">
        <v>713</v>
      </c>
      <c r="F605" s="68">
        <v>876</v>
      </c>
      <c r="G605" s="69" t="s">
        <v>60</v>
      </c>
      <c r="H605" s="68">
        <v>53432</v>
      </c>
      <c r="I605" s="69" t="s">
        <v>244</v>
      </c>
      <c r="J605" s="45">
        <v>1</v>
      </c>
      <c r="K605" s="64">
        <v>177000</v>
      </c>
      <c r="L605" s="65">
        <v>42036</v>
      </c>
      <c r="M605" s="65">
        <v>42156</v>
      </c>
      <c r="N605" s="69" t="s">
        <v>21</v>
      </c>
      <c r="O605" s="68" t="s">
        <v>22</v>
      </c>
    </row>
    <row r="606" spans="1:15" ht="65.25" customHeight="1" x14ac:dyDescent="0.25">
      <c r="A606" s="52">
        <v>584</v>
      </c>
      <c r="B606" s="68" t="s">
        <v>229</v>
      </c>
      <c r="C606" s="68">
        <v>7422031</v>
      </c>
      <c r="D606" s="69" t="s">
        <v>230</v>
      </c>
      <c r="E606" s="69" t="s">
        <v>231</v>
      </c>
      <c r="F606" s="69">
        <v>796</v>
      </c>
      <c r="G606" s="69" t="s">
        <v>19</v>
      </c>
      <c r="H606" s="10">
        <v>53423</v>
      </c>
      <c r="I606" s="69" t="s">
        <v>106</v>
      </c>
      <c r="J606" s="64">
        <v>47</v>
      </c>
      <c r="K606" s="64">
        <v>86045.6</v>
      </c>
      <c r="L606" s="65">
        <v>42036</v>
      </c>
      <c r="M606" s="65">
        <v>42339</v>
      </c>
      <c r="N606" s="69" t="s">
        <v>21</v>
      </c>
      <c r="O606" s="69" t="s">
        <v>22</v>
      </c>
    </row>
    <row r="607" spans="1:15" ht="65.25" customHeight="1" x14ac:dyDescent="0.25">
      <c r="A607" s="52">
        <v>585</v>
      </c>
      <c r="B607" s="68" t="s">
        <v>1529</v>
      </c>
      <c r="C607" s="68">
        <v>4560225</v>
      </c>
      <c r="D607" s="69" t="s">
        <v>300</v>
      </c>
      <c r="E607" s="69" t="s">
        <v>234</v>
      </c>
      <c r="F607" s="69">
        <v>876</v>
      </c>
      <c r="G607" s="69" t="s">
        <v>60</v>
      </c>
      <c r="H607" s="67">
        <v>53401</v>
      </c>
      <c r="I607" s="69" t="s">
        <v>20</v>
      </c>
      <c r="J607" s="64">
        <v>1</v>
      </c>
      <c r="K607" s="64">
        <v>1911597.71</v>
      </c>
      <c r="L607" s="65">
        <v>42036</v>
      </c>
      <c r="M607" s="65">
        <v>42339</v>
      </c>
      <c r="N607" s="69" t="s">
        <v>21</v>
      </c>
      <c r="O607" s="69" t="s">
        <v>22</v>
      </c>
    </row>
    <row r="608" spans="1:15" ht="65.25" customHeight="1" x14ac:dyDescent="0.25">
      <c r="A608" s="52">
        <v>586</v>
      </c>
      <c r="B608" s="6" t="s">
        <v>99</v>
      </c>
      <c r="C608" s="6">
        <v>5020000</v>
      </c>
      <c r="D608" s="69" t="s">
        <v>110</v>
      </c>
      <c r="E608" s="69" t="s">
        <v>111</v>
      </c>
      <c r="F608" s="69">
        <v>796</v>
      </c>
      <c r="G608" s="69" t="s">
        <v>19</v>
      </c>
      <c r="H608" s="67">
        <v>53401</v>
      </c>
      <c r="I608" s="69" t="s">
        <v>20</v>
      </c>
      <c r="J608" s="69">
        <v>4</v>
      </c>
      <c r="K608" s="69">
        <v>60000</v>
      </c>
      <c r="L608" s="65">
        <v>42036</v>
      </c>
      <c r="M608" s="65">
        <v>42339</v>
      </c>
      <c r="N608" s="69" t="s">
        <v>54</v>
      </c>
      <c r="O608" s="69" t="s">
        <v>51</v>
      </c>
    </row>
    <row r="609" spans="1:15" ht="65.25" customHeight="1" x14ac:dyDescent="0.25">
      <c r="A609" s="52">
        <v>587</v>
      </c>
      <c r="B609" s="6" t="s">
        <v>99</v>
      </c>
      <c r="C609" s="6">
        <v>5020000</v>
      </c>
      <c r="D609" s="69" t="s">
        <v>112</v>
      </c>
      <c r="E609" s="69" t="s">
        <v>111</v>
      </c>
      <c r="F609" s="69">
        <v>796</v>
      </c>
      <c r="G609" s="69" t="s">
        <v>19</v>
      </c>
      <c r="H609" s="67">
        <v>53401</v>
      </c>
      <c r="I609" s="69" t="s">
        <v>20</v>
      </c>
      <c r="J609" s="69">
        <v>3</v>
      </c>
      <c r="K609" s="69">
        <v>45000</v>
      </c>
      <c r="L609" s="65">
        <v>42036</v>
      </c>
      <c r="M609" s="65">
        <v>42339</v>
      </c>
      <c r="N609" s="69" t="s">
        <v>54</v>
      </c>
      <c r="O609" s="69" t="s">
        <v>51</v>
      </c>
    </row>
    <row r="610" spans="1:15" ht="65.25" customHeight="1" x14ac:dyDescent="0.25">
      <c r="A610" s="52">
        <v>588</v>
      </c>
      <c r="B610" s="6" t="s">
        <v>99</v>
      </c>
      <c r="C610" s="6">
        <v>5020000</v>
      </c>
      <c r="D610" s="69" t="s">
        <v>113</v>
      </c>
      <c r="E610" s="69" t="s">
        <v>111</v>
      </c>
      <c r="F610" s="69">
        <v>796</v>
      </c>
      <c r="G610" s="69" t="s">
        <v>19</v>
      </c>
      <c r="H610" s="67">
        <v>53401</v>
      </c>
      <c r="I610" s="69" t="s">
        <v>20</v>
      </c>
      <c r="J610" s="69">
        <v>6</v>
      </c>
      <c r="K610" s="69">
        <v>85000</v>
      </c>
      <c r="L610" s="65">
        <v>42036</v>
      </c>
      <c r="M610" s="65">
        <v>42339</v>
      </c>
      <c r="N610" s="69" t="s">
        <v>54</v>
      </c>
      <c r="O610" s="69" t="s">
        <v>51</v>
      </c>
    </row>
    <row r="611" spans="1:15" ht="65.25" customHeight="1" x14ac:dyDescent="0.25">
      <c r="A611" s="52">
        <v>589</v>
      </c>
      <c r="B611" s="6" t="s">
        <v>99</v>
      </c>
      <c r="C611" s="6">
        <v>5020000</v>
      </c>
      <c r="D611" s="69" t="s">
        <v>114</v>
      </c>
      <c r="E611" s="69" t="s">
        <v>111</v>
      </c>
      <c r="F611" s="69">
        <v>796</v>
      </c>
      <c r="G611" s="69" t="s">
        <v>19</v>
      </c>
      <c r="H611" s="67">
        <v>53401</v>
      </c>
      <c r="I611" s="69" t="s">
        <v>20</v>
      </c>
      <c r="J611" s="69">
        <v>70</v>
      </c>
      <c r="K611" s="69">
        <v>997080</v>
      </c>
      <c r="L611" s="65">
        <v>42036</v>
      </c>
      <c r="M611" s="65">
        <v>42339</v>
      </c>
      <c r="N611" s="69" t="s">
        <v>54</v>
      </c>
      <c r="O611" s="69" t="s">
        <v>51</v>
      </c>
    </row>
    <row r="612" spans="1:15" ht="65.25" customHeight="1" x14ac:dyDescent="0.25">
      <c r="A612" s="52">
        <v>590</v>
      </c>
      <c r="B612" s="6" t="s">
        <v>99</v>
      </c>
      <c r="C612" s="6">
        <v>5020000</v>
      </c>
      <c r="D612" s="69" t="s">
        <v>277</v>
      </c>
      <c r="E612" s="69" t="s">
        <v>278</v>
      </c>
      <c r="F612" s="69">
        <v>876</v>
      </c>
      <c r="G612" s="69" t="s">
        <v>60</v>
      </c>
      <c r="H612" s="67">
        <v>53425</v>
      </c>
      <c r="I612" s="69" t="s">
        <v>56</v>
      </c>
      <c r="J612" s="6">
        <v>1</v>
      </c>
      <c r="K612" s="9">
        <f>75200+19000</f>
        <v>94200</v>
      </c>
      <c r="L612" s="65">
        <v>42036</v>
      </c>
      <c r="M612" s="65">
        <v>42339</v>
      </c>
      <c r="N612" s="69" t="s">
        <v>54</v>
      </c>
      <c r="O612" s="69" t="s">
        <v>51</v>
      </c>
    </row>
    <row r="613" spans="1:15" ht="65.25" customHeight="1" x14ac:dyDescent="0.25">
      <c r="A613" s="52">
        <v>591</v>
      </c>
      <c r="B613" s="6" t="s">
        <v>99</v>
      </c>
      <c r="C613" s="6">
        <v>5020000</v>
      </c>
      <c r="D613" s="69" t="s">
        <v>112</v>
      </c>
      <c r="E613" s="69" t="s">
        <v>279</v>
      </c>
      <c r="F613" s="69">
        <v>876</v>
      </c>
      <c r="G613" s="69" t="s">
        <v>60</v>
      </c>
      <c r="H613" s="67">
        <v>53425</v>
      </c>
      <c r="I613" s="69" t="s">
        <v>56</v>
      </c>
      <c r="J613" s="6">
        <v>1</v>
      </c>
      <c r="K613" s="9">
        <v>40000</v>
      </c>
      <c r="L613" s="65">
        <v>42036</v>
      </c>
      <c r="M613" s="65">
        <v>42339</v>
      </c>
      <c r="N613" s="69" t="s">
        <v>54</v>
      </c>
      <c r="O613" s="69" t="s">
        <v>51</v>
      </c>
    </row>
    <row r="614" spans="1:15" ht="65.25" customHeight="1" x14ac:dyDescent="0.25">
      <c r="A614" s="52">
        <v>592</v>
      </c>
      <c r="B614" s="6" t="s">
        <v>99</v>
      </c>
      <c r="C614" s="6">
        <v>5020000</v>
      </c>
      <c r="D614" s="69" t="s">
        <v>110</v>
      </c>
      <c r="E614" s="69" t="s">
        <v>280</v>
      </c>
      <c r="F614" s="69">
        <v>876</v>
      </c>
      <c r="G614" s="69" t="s">
        <v>60</v>
      </c>
      <c r="H614" s="67">
        <v>53425</v>
      </c>
      <c r="I614" s="69" t="s">
        <v>56</v>
      </c>
      <c r="J614" s="6">
        <v>10</v>
      </c>
      <c r="K614" s="9">
        <v>30000</v>
      </c>
      <c r="L614" s="65">
        <v>42036</v>
      </c>
      <c r="M614" s="65">
        <v>42339</v>
      </c>
      <c r="N614" s="69" t="s">
        <v>54</v>
      </c>
      <c r="O614" s="69" t="s">
        <v>51</v>
      </c>
    </row>
    <row r="615" spans="1:15" ht="65.25" customHeight="1" x14ac:dyDescent="0.25">
      <c r="A615" s="52">
        <v>593</v>
      </c>
      <c r="B615" s="69" t="s">
        <v>736</v>
      </c>
      <c r="C615" s="10">
        <v>9430000</v>
      </c>
      <c r="D615" s="69" t="s">
        <v>275</v>
      </c>
      <c r="E615" s="69" t="s">
        <v>276</v>
      </c>
      <c r="F615" s="69">
        <v>876</v>
      </c>
      <c r="G615" s="69" t="s">
        <v>60</v>
      </c>
      <c r="H615" s="67">
        <v>53425</v>
      </c>
      <c r="I615" s="69" t="s">
        <v>56</v>
      </c>
      <c r="J615" s="6">
        <v>1</v>
      </c>
      <c r="K615" s="9">
        <v>65608</v>
      </c>
      <c r="L615" s="65">
        <v>42036</v>
      </c>
      <c r="M615" s="65">
        <v>42339</v>
      </c>
      <c r="N615" s="69" t="s">
        <v>54</v>
      </c>
      <c r="O615" s="69" t="s">
        <v>51</v>
      </c>
    </row>
    <row r="616" spans="1:15" ht="65.25" customHeight="1" x14ac:dyDescent="0.25">
      <c r="A616" s="52">
        <v>594</v>
      </c>
      <c r="B616" s="69" t="s">
        <v>100</v>
      </c>
      <c r="C616" s="69">
        <v>7250000</v>
      </c>
      <c r="D616" s="69" t="s">
        <v>1921</v>
      </c>
      <c r="E616" s="69" t="s">
        <v>269</v>
      </c>
      <c r="F616" s="69">
        <v>876</v>
      </c>
      <c r="G616" s="69" t="s">
        <v>60</v>
      </c>
      <c r="H616" s="67">
        <v>53425</v>
      </c>
      <c r="I616" s="69" t="s">
        <v>56</v>
      </c>
      <c r="J616" s="11">
        <v>1</v>
      </c>
      <c r="K616" s="64">
        <f>55932</f>
        <v>55932</v>
      </c>
      <c r="L616" s="65">
        <v>42095</v>
      </c>
      <c r="M616" s="65">
        <v>42339</v>
      </c>
      <c r="N616" s="69" t="s">
        <v>54</v>
      </c>
      <c r="O616" s="69" t="s">
        <v>51</v>
      </c>
    </row>
    <row r="617" spans="1:15" ht="65.25" customHeight="1" x14ac:dyDescent="0.25">
      <c r="A617" s="52">
        <v>595</v>
      </c>
      <c r="B617" s="68" t="s">
        <v>736</v>
      </c>
      <c r="C617" s="68">
        <v>9460000</v>
      </c>
      <c r="D617" s="69" t="s">
        <v>281</v>
      </c>
      <c r="E617" s="69" t="s">
        <v>282</v>
      </c>
      <c r="F617" s="69">
        <v>876</v>
      </c>
      <c r="G617" s="69" t="s">
        <v>60</v>
      </c>
      <c r="H617" s="67">
        <v>53425</v>
      </c>
      <c r="I617" s="69" t="s">
        <v>56</v>
      </c>
      <c r="J617" s="6">
        <v>1</v>
      </c>
      <c r="K617" s="9">
        <f>41878</f>
        <v>41878</v>
      </c>
      <c r="L617" s="65">
        <v>42036</v>
      </c>
      <c r="M617" s="65">
        <v>42339</v>
      </c>
      <c r="N617" s="69" t="s">
        <v>21</v>
      </c>
      <c r="O617" s="69" t="s">
        <v>22</v>
      </c>
    </row>
    <row r="618" spans="1:15" ht="65.25" customHeight="1" x14ac:dyDescent="0.25">
      <c r="A618" s="52">
        <v>596</v>
      </c>
      <c r="B618" s="68" t="s">
        <v>736</v>
      </c>
      <c r="C618" s="69">
        <v>9430000</v>
      </c>
      <c r="D618" s="69" t="s">
        <v>215</v>
      </c>
      <c r="E618" s="69" t="s">
        <v>216</v>
      </c>
      <c r="F618" s="69">
        <v>796</v>
      </c>
      <c r="G618" s="69" t="s">
        <v>19</v>
      </c>
      <c r="H618" s="67">
        <v>53401</v>
      </c>
      <c r="I618" s="69" t="s">
        <v>20</v>
      </c>
      <c r="J618" s="64">
        <v>1</v>
      </c>
      <c r="K618" s="64">
        <v>18809.2</v>
      </c>
      <c r="L618" s="65">
        <v>42036</v>
      </c>
      <c r="M618" s="65">
        <v>42339</v>
      </c>
      <c r="N618" s="69" t="s">
        <v>21</v>
      </c>
      <c r="O618" s="69" t="s">
        <v>22</v>
      </c>
    </row>
    <row r="619" spans="1:15" ht="65.25" customHeight="1" x14ac:dyDescent="0.25">
      <c r="A619" s="52">
        <v>597</v>
      </c>
      <c r="B619" s="68" t="s">
        <v>736</v>
      </c>
      <c r="C619" s="69">
        <v>9430000</v>
      </c>
      <c r="D619" s="69" t="s">
        <v>217</v>
      </c>
      <c r="E619" s="69" t="s">
        <v>218</v>
      </c>
      <c r="F619" s="69">
        <v>796</v>
      </c>
      <c r="G619" s="69" t="s">
        <v>19</v>
      </c>
      <c r="H619" s="67">
        <v>53401</v>
      </c>
      <c r="I619" s="69" t="s">
        <v>20</v>
      </c>
      <c r="J619" s="4">
        <v>1</v>
      </c>
      <c r="K619" s="64">
        <v>50834.400000000001</v>
      </c>
      <c r="L619" s="65">
        <v>42036</v>
      </c>
      <c r="M619" s="65">
        <v>42339</v>
      </c>
      <c r="N619" s="69" t="s">
        <v>21</v>
      </c>
      <c r="O619" s="69" t="s">
        <v>22</v>
      </c>
    </row>
    <row r="620" spans="1:15" ht="65.25" customHeight="1" x14ac:dyDescent="0.25">
      <c r="A620" s="52">
        <v>598</v>
      </c>
      <c r="B620" s="8" t="s">
        <v>84</v>
      </c>
      <c r="C620" s="8">
        <v>4560292</v>
      </c>
      <c r="D620" s="69" t="s">
        <v>83</v>
      </c>
      <c r="E620" s="69" t="s">
        <v>82</v>
      </c>
      <c r="F620" s="69">
        <v>876</v>
      </c>
      <c r="G620" s="69" t="s">
        <v>60</v>
      </c>
      <c r="H620" s="67">
        <v>53401</v>
      </c>
      <c r="I620" s="69" t="s">
        <v>20</v>
      </c>
      <c r="J620" s="64">
        <v>1</v>
      </c>
      <c r="K620" s="64">
        <v>26550</v>
      </c>
      <c r="L620" s="65">
        <v>42036</v>
      </c>
      <c r="M620" s="65">
        <v>42156</v>
      </c>
      <c r="N620" s="69" t="s">
        <v>21</v>
      </c>
      <c r="O620" s="69" t="s">
        <v>22</v>
      </c>
    </row>
    <row r="621" spans="1:15" ht="65.25" customHeight="1" x14ac:dyDescent="0.25">
      <c r="A621" s="52">
        <v>599</v>
      </c>
      <c r="B621" s="8" t="s">
        <v>84</v>
      </c>
      <c r="C621" s="8">
        <v>4560292</v>
      </c>
      <c r="D621" s="68" t="s">
        <v>638</v>
      </c>
      <c r="E621" s="68" t="s">
        <v>1428</v>
      </c>
      <c r="F621" s="69">
        <v>876</v>
      </c>
      <c r="G621" s="69" t="s">
        <v>60</v>
      </c>
      <c r="H621" s="67">
        <v>53401</v>
      </c>
      <c r="I621" s="69" t="s">
        <v>20</v>
      </c>
      <c r="J621" s="45">
        <v>1</v>
      </c>
      <c r="K621" s="64">
        <v>177000</v>
      </c>
      <c r="L621" s="65">
        <v>42005</v>
      </c>
      <c r="M621" s="65">
        <v>42248</v>
      </c>
      <c r="N621" s="69" t="s">
        <v>21</v>
      </c>
      <c r="O621" s="69" t="s">
        <v>22</v>
      </c>
    </row>
    <row r="622" spans="1:15" ht="65.25" customHeight="1" x14ac:dyDescent="0.25">
      <c r="A622" s="52">
        <v>600</v>
      </c>
      <c r="B622" s="8" t="s">
        <v>84</v>
      </c>
      <c r="C622" s="8">
        <v>4560292</v>
      </c>
      <c r="D622" s="68" t="s">
        <v>638</v>
      </c>
      <c r="E622" s="68" t="s">
        <v>1435</v>
      </c>
      <c r="F622" s="69">
        <v>876</v>
      </c>
      <c r="G622" s="69" t="s">
        <v>60</v>
      </c>
      <c r="H622" s="67">
        <v>53401</v>
      </c>
      <c r="I622" s="69" t="s">
        <v>20</v>
      </c>
      <c r="J622" s="45">
        <v>1</v>
      </c>
      <c r="K622" s="64">
        <v>26550</v>
      </c>
      <c r="L622" s="65">
        <v>42036</v>
      </c>
      <c r="M622" s="65">
        <v>42248</v>
      </c>
      <c r="N622" s="69" t="s">
        <v>21</v>
      </c>
      <c r="O622" s="69" t="s">
        <v>22</v>
      </c>
    </row>
    <row r="623" spans="1:15" ht="65.25" customHeight="1" x14ac:dyDescent="0.25">
      <c r="A623" s="52">
        <v>601</v>
      </c>
      <c r="B623" s="69" t="s">
        <v>74</v>
      </c>
      <c r="C623" s="69">
        <v>4560531</v>
      </c>
      <c r="D623" s="69" t="s">
        <v>331</v>
      </c>
      <c r="E623" s="69" t="s">
        <v>332</v>
      </c>
      <c r="F623" s="69">
        <v>876</v>
      </c>
      <c r="G623" s="69" t="s">
        <v>60</v>
      </c>
      <c r="H623" s="67">
        <v>53401</v>
      </c>
      <c r="I623" s="69" t="s">
        <v>20</v>
      </c>
      <c r="J623" s="64">
        <v>1</v>
      </c>
      <c r="K623" s="64">
        <v>23600</v>
      </c>
      <c r="L623" s="65">
        <v>42036</v>
      </c>
      <c r="M623" s="65">
        <v>42156</v>
      </c>
      <c r="N623" s="69" t="s">
        <v>21</v>
      </c>
      <c r="O623" s="69" t="s">
        <v>22</v>
      </c>
    </row>
    <row r="624" spans="1:15" ht="65.25" customHeight="1" x14ac:dyDescent="0.25">
      <c r="A624" s="52">
        <v>602</v>
      </c>
      <c r="B624" s="68" t="s">
        <v>74</v>
      </c>
      <c r="C624" s="68">
        <v>7440032</v>
      </c>
      <c r="D624" s="68" t="s">
        <v>666</v>
      </c>
      <c r="E624" s="68" t="s">
        <v>667</v>
      </c>
      <c r="F624" s="68">
        <v>876</v>
      </c>
      <c r="G624" s="69" t="s">
        <v>60</v>
      </c>
      <c r="H624" s="67">
        <v>53401</v>
      </c>
      <c r="I624" s="69" t="s">
        <v>20</v>
      </c>
      <c r="J624" s="45">
        <v>1</v>
      </c>
      <c r="K624" s="64">
        <v>35400</v>
      </c>
      <c r="L624" s="65">
        <v>42036</v>
      </c>
      <c r="M624" s="65">
        <v>42156</v>
      </c>
      <c r="N624" s="69" t="s">
        <v>21</v>
      </c>
      <c r="O624" s="68" t="s">
        <v>22</v>
      </c>
    </row>
    <row r="625" spans="1:15" ht="65.25" customHeight="1" x14ac:dyDescent="0.25">
      <c r="A625" s="52">
        <v>603</v>
      </c>
      <c r="B625" s="68" t="s">
        <v>65</v>
      </c>
      <c r="C625" s="68">
        <v>7493010</v>
      </c>
      <c r="D625" s="69" t="s">
        <v>224</v>
      </c>
      <c r="E625" s="69" t="s">
        <v>225</v>
      </c>
      <c r="F625" s="69">
        <v>876</v>
      </c>
      <c r="G625" s="69" t="s">
        <v>60</v>
      </c>
      <c r="H625" s="67">
        <v>53415</v>
      </c>
      <c r="I625" s="69" t="s">
        <v>201</v>
      </c>
      <c r="J625" s="64">
        <v>1200</v>
      </c>
      <c r="K625" s="64">
        <v>14160</v>
      </c>
      <c r="L625" s="65">
        <v>42036</v>
      </c>
      <c r="M625" s="65">
        <v>42339</v>
      </c>
      <c r="N625" s="69" t="s">
        <v>21</v>
      </c>
      <c r="O625" s="69" t="s">
        <v>22</v>
      </c>
    </row>
    <row r="626" spans="1:15" ht="65.25" customHeight="1" x14ac:dyDescent="0.25">
      <c r="A626" s="52">
        <v>604</v>
      </c>
      <c r="B626" s="68" t="s">
        <v>65</v>
      </c>
      <c r="C626" s="68">
        <v>7493010</v>
      </c>
      <c r="D626" s="69" t="s">
        <v>224</v>
      </c>
      <c r="E626" s="69" t="s">
        <v>225</v>
      </c>
      <c r="F626" s="69">
        <v>876</v>
      </c>
      <c r="G626" s="69" t="s">
        <v>60</v>
      </c>
      <c r="H626" s="67">
        <v>53415</v>
      </c>
      <c r="I626" s="69" t="s">
        <v>201</v>
      </c>
      <c r="J626" s="64">
        <v>1200</v>
      </c>
      <c r="K626" s="64">
        <v>14160</v>
      </c>
      <c r="L626" s="65">
        <v>42036</v>
      </c>
      <c r="M626" s="65">
        <v>42339</v>
      </c>
      <c r="N626" s="69" t="s">
        <v>21</v>
      </c>
      <c r="O626" s="69" t="s">
        <v>22</v>
      </c>
    </row>
    <row r="627" spans="1:15" ht="65.25" customHeight="1" x14ac:dyDescent="0.25">
      <c r="A627" s="52">
        <v>605</v>
      </c>
      <c r="B627" s="68" t="s">
        <v>65</v>
      </c>
      <c r="C627" s="68">
        <v>7493010</v>
      </c>
      <c r="D627" s="69" t="s">
        <v>324</v>
      </c>
      <c r="E627" s="69" t="s">
        <v>325</v>
      </c>
      <c r="F627" s="6">
        <v>876</v>
      </c>
      <c r="G627" s="69" t="s">
        <v>60</v>
      </c>
      <c r="H627" s="67">
        <v>53401</v>
      </c>
      <c r="I627" s="69" t="s">
        <v>20</v>
      </c>
      <c r="J627" s="64">
        <v>1</v>
      </c>
      <c r="K627" s="64">
        <f>12038.52+9630.81</f>
        <v>21669.33</v>
      </c>
      <c r="L627" s="65">
        <v>42036</v>
      </c>
      <c r="M627" s="65">
        <v>42339</v>
      </c>
      <c r="N627" s="69" t="s">
        <v>21</v>
      </c>
      <c r="O627" s="69" t="s">
        <v>22</v>
      </c>
    </row>
    <row r="628" spans="1:15" ht="65.25" customHeight="1" x14ac:dyDescent="0.25">
      <c r="A628" s="52">
        <v>606</v>
      </c>
      <c r="B628" s="8" t="s">
        <v>23</v>
      </c>
      <c r="C628" s="8">
        <v>3020000</v>
      </c>
      <c r="D628" s="68" t="s">
        <v>1744</v>
      </c>
      <c r="E628" s="68" t="s">
        <v>1388</v>
      </c>
      <c r="F628" s="69">
        <v>796</v>
      </c>
      <c r="G628" s="69" t="s">
        <v>19</v>
      </c>
      <c r="H628" s="69">
        <v>53727000</v>
      </c>
      <c r="I628" s="68" t="s">
        <v>70</v>
      </c>
      <c r="J628" s="45">
        <v>1</v>
      </c>
      <c r="K628" s="64">
        <v>5994.4</v>
      </c>
      <c r="L628" s="65">
        <v>42036</v>
      </c>
      <c r="M628" s="65">
        <v>42339</v>
      </c>
      <c r="N628" s="69" t="s">
        <v>54</v>
      </c>
      <c r="O628" s="68" t="s">
        <v>51</v>
      </c>
    </row>
    <row r="629" spans="1:15" ht="65.25" customHeight="1" x14ac:dyDescent="0.25">
      <c r="A629" s="52">
        <v>607</v>
      </c>
      <c r="B629" s="8" t="s">
        <v>23</v>
      </c>
      <c r="C629" s="8">
        <v>3020000</v>
      </c>
      <c r="D629" s="68" t="s">
        <v>1744</v>
      </c>
      <c r="E629" s="68" t="s">
        <v>1426</v>
      </c>
      <c r="F629" s="69">
        <v>796</v>
      </c>
      <c r="G629" s="69" t="s">
        <v>19</v>
      </c>
      <c r="H629" s="67">
        <v>53401</v>
      </c>
      <c r="I629" s="69" t="s">
        <v>20</v>
      </c>
      <c r="J629" s="45">
        <v>3</v>
      </c>
      <c r="K629" s="64">
        <v>17970</v>
      </c>
      <c r="L629" s="65">
        <v>42036</v>
      </c>
      <c r="M629" s="65">
        <v>42156</v>
      </c>
      <c r="N629" s="69" t="s">
        <v>54</v>
      </c>
      <c r="O629" s="68" t="s">
        <v>51</v>
      </c>
    </row>
    <row r="630" spans="1:15" ht="65.25" customHeight="1" x14ac:dyDescent="0.25">
      <c r="A630" s="52">
        <v>608</v>
      </c>
      <c r="B630" s="68" t="s">
        <v>23</v>
      </c>
      <c r="C630" s="68">
        <v>2922290</v>
      </c>
      <c r="D630" s="68" t="s">
        <v>1138</v>
      </c>
      <c r="E630" s="68" t="s">
        <v>1367</v>
      </c>
      <c r="F630" s="69">
        <v>796</v>
      </c>
      <c r="G630" s="69" t="s">
        <v>19</v>
      </c>
      <c r="H630" s="67">
        <v>53401</v>
      </c>
      <c r="I630" s="69" t="s">
        <v>20</v>
      </c>
      <c r="J630" s="45">
        <v>2</v>
      </c>
      <c r="K630" s="64">
        <v>7080</v>
      </c>
      <c r="L630" s="65">
        <v>42036</v>
      </c>
      <c r="M630" s="65">
        <v>42064</v>
      </c>
      <c r="N630" s="69" t="s">
        <v>21</v>
      </c>
      <c r="O630" s="68" t="s">
        <v>22</v>
      </c>
    </row>
    <row r="631" spans="1:15" ht="65.25" customHeight="1" x14ac:dyDescent="0.25">
      <c r="A631" s="52">
        <v>609</v>
      </c>
      <c r="B631" s="68" t="s">
        <v>23</v>
      </c>
      <c r="C631" s="68">
        <v>3100000</v>
      </c>
      <c r="D631" s="69" t="s">
        <v>451</v>
      </c>
      <c r="E631" s="69" t="s">
        <v>462</v>
      </c>
      <c r="F631" s="69">
        <v>796</v>
      </c>
      <c r="G631" s="69" t="s">
        <v>19</v>
      </c>
      <c r="H631" s="67">
        <v>53425</v>
      </c>
      <c r="I631" s="69" t="s">
        <v>56</v>
      </c>
      <c r="J631" s="29">
        <v>15</v>
      </c>
      <c r="K631" s="9">
        <v>1500</v>
      </c>
      <c r="L631" s="65">
        <v>42036</v>
      </c>
      <c r="M631" s="65">
        <v>42095</v>
      </c>
      <c r="N631" s="69" t="s">
        <v>21</v>
      </c>
      <c r="O631" s="69" t="s">
        <v>22</v>
      </c>
    </row>
    <row r="632" spans="1:15" ht="65.25" customHeight="1" x14ac:dyDescent="0.25">
      <c r="A632" s="52">
        <v>610</v>
      </c>
      <c r="B632" s="8" t="s">
        <v>23</v>
      </c>
      <c r="C632" s="8">
        <v>3020000</v>
      </c>
      <c r="D632" s="68" t="s">
        <v>1744</v>
      </c>
      <c r="E632" s="68" t="s">
        <v>1397</v>
      </c>
      <c r="F632" s="69">
        <v>796</v>
      </c>
      <c r="G632" s="69" t="s">
        <v>19</v>
      </c>
      <c r="H632" s="69">
        <v>53727000</v>
      </c>
      <c r="I632" s="68" t="s">
        <v>70</v>
      </c>
      <c r="J632" s="45">
        <v>2</v>
      </c>
      <c r="K632" s="14">
        <v>200</v>
      </c>
      <c r="L632" s="65">
        <v>42036</v>
      </c>
      <c r="M632" s="65">
        <v>42339</v>
      </c>
      <c r="N632" s="69" t="s">
        <v>54</v>
      </c>
      <c r="O632" s="68" t="s">
        <v>51</v>
      </c>
    </row>
    <row r="633" spans="1:15" ht="65.25" customHeight="1" x14ac:dyDescent="0.25">
      <c r="A633" s="52">
        <v>611</v>
      </c>
      <c r="B633" s="8" t="s">
        <v>23</v>
      </c>
      <c r="C633" s="8">
        <v>1729550</v>
      </c>
      <c r="D633" s="69" t="s">
        <v>356</v>
      </c>
      <c r="E633" s="69" t="s">
        <v>432</v>
      </c>
      <c r="F633" s="69">
        <v>796</v>
      </c>
      <c r="G633" s="69" t="s">
        <v>19</v>
      </c>
      <c r="H633" s="67">
        <v>53401</v>
      </c>
      <c r="I633" s="69" t="s">
        <v>20</v>
      </c>
      <c r="J633" s="64">
        <v>2</v>
      </c>
      <c r="K633" s="64">
        <v>2596</v>
      </c>
      <c r="L633" s="65">
        <v>42036</v>
      </c>
      <c r="M633" s="65">
        <v>42339</v>
      </c>
      <c r="N633" s="69" t="s">
        <v>21</v>
      </c>
      <c r="O633" s="69" t="s">
        <v>22</v>
      </c>
    </row>
    <row r="634" spans="1:15" ht="65.25" customHeight="1" x14ac:dyDescent="0.25">
      <c r="A634" s="52">
        <v>612</v>
      </c>
      <c r="B634" s="68" t="s">
        <v>23</v>
      </c>
      <c r="C634" s="68">
        <v>2944210</v>
      </c>
      <c r="D634" s="69" t="s">
        <v>408</v>
      </c>
      <c r="E634" s="69" t="s">
        <v>407</v>
      </c>
      <c r="F634" s="69">
        <v>796</v>
      </c>
      <c r="G634" s="69" t="s">
        <v>19</v>
      </c>
      <c r="H634" s="67">
        <v>53415</v>
      </c>
      <c r="I634" s="69" t="s">
        <v>201</v>
      </c>
      <c r="J634" s="4">
        <v>10</v>
      </c>
      <c r="K634" s="4">
        <v>9440</v>
      </c>
      <c r="L634" s="65">
        <v>42036</v>
      </c>
      <c r="M634" s="65">
        <v>42064</v>
      </c>
      <c r="N634" s="69" t="s">
        <v>21</v>
      </c>
      <c r="O634" s="69" t="s">
        <v>22</v>
      </c>
    </row>
    <row r="635" spans="1:15" ht="65.25" customHeight="1" x14ac:dyDescent="0.25">
      <c r="A635" s="52">
        <v>613</v>
      </c>
      <c r="B635" s="69" t="s">
        <v>23</v>
      </c>
      <c r="C635" s="8">
        <v>2519760</v>
      </c>
      <c r="D635" s="69" t="s">
        <v>32</v>
      </c>
      <c r="E635" s="69" t="s">
        <v>429</v>
      </c>
      <c r="F635" s="2" t="s">
        <v>362</v>
      </c>
      <c r="G635" s="68" t="s">
        <v>363</v>
      </c>
      <c r="H635" s="67">
        <v>53401</v>
      </c>
      <c r="I635" s="69" t="s">
        <v>20</v>
      </c>
      <c r="J635" s="64">
        <v>60</v>
      </c>
      <c r="K635" s="64">
        <v>3540</v>
      </c>
      <c r="L635" s="65">
        <v>42036</v>
      </c>
      <c r="M635" s="65">
        <v>42064</v>
      </c>
      <c r="N635" s="69" t="s">
        <v>21</v>
      </c>
      <c r="O635" s="69" t="s">
        <v>22</v>
      </c>
    </row>
    <row r="636" spans="1:15" ht="65.25" customHeight="1" x14ac:dyDescent="0.25">
      <c r="A636" s="52">
        <v>614</v>
      </c>
      <c r="B636" s="69" t="s">
        <v>23</v>
      </c>
      <c r="C636" s="69">
        <v>2714710</v>
      </c>
      <c r="D636" s="69" t="s">
        <v>1772</v>
      </c>
      <c r="E636" s="69" t="s">
        <v>428</v>
      </c>
      <c r="F636" s="69">
        <v>166</v>
      </c>
      <c r="G636" s="69" t="s">
        <v>55</v>
      </c>
      <c r="H636" s="6">
        <v>53000000000</v>
      </c>
      <c r="I636" s="69" t="s">
        <v>1568</v>
      </c>
      <c r="J636" s="64">
        <v>1230</v>
      </c>
      <c r="K636" s="64">
        <v>466026.66</v>
      </c>
      <c r="L636" s="65">
        <v>42036</v>
      </c>
      <c r="M636" s="65">
        <v>42095</v>
      </c>
      <c r="N636" s="69" t="s">
        <v>21</v>
      </c>
      <c r="O636" s="69" t="s">
        <v>22</v>
      </c>
    </row>
    <row r="637" spans="1:15" ht="65.25" customHeight="1" x14ac:dyDescent="0.25">
      <c r="A637" s="52">
        <v>615</v>
      </c>
      <c r="B637" s="69" t="s">
        <v>23</v>
      </c>
      <c r="C637" s="69">
        <v>2714710</v>
      </c>
      <c r="D637" s="69" t="s">
        <v>1772</v>
      </c>
      <c r="E637" s="68" t="s">
        <v>526</v>
      </c>
      <c r="F637" s="69">
        <v>166</v>
      </c>
      <c r="G637" s="69" t="s">
        <v>55</v>
      </c>
      <c r="H637" s="6">
        <v>53000000000</v>
      </c>
      <c r="I637" s="69" t="s">
        <v>1568</v>
      </c>
      <c r="J637" s="64">
        <v>3590</v>
      </c>
      <c r="K637" s="22">
        <v>1633600.11</v>
      </c>
      <c r="L637" s="65">
        <v>42036</v>
      </c>
      <c r="M637" s="65">
        <v>42095</v>
      </c>
      <c r="N637" s="69" t="s">
        <v>21</v>
      </c>
      <c r="O637" s="69" t="s">
        <v>22</v>
      </c>
    </row>
    <row r="638" spans="1:15" ht="65.25" customHeight="1" x14ac:dyDescent="0.25">
      <c r="A638" s="52">
        <v>616</v>
      </c>
      <c r="B638" s="69" t="s">
        <v>23</v>
      </c>
      <c r="C638" s="69">
        <v>2714710</v>
      </c>
      <c r="D638" s="69" t="s">
        <v>1772</v>
      </c>
      <c r="E638" s="69" t="s">
        <v>532</v>
      </c>
      <c r="F638" s="69">
        <v>166</v>
      </c>
      <c r="G638" s="69" t="s">
        <v>55</v>
      </c>
      <c r="H638" s="6">
        <v>53000000000</v>
      </c>
      <c r="I638" s="69" t="s">
        <v>1568</v>
      </c>
      <c r="J638" s="29">
        <v>60</v>
      </c>
      <c r="K638" s="22">
        <v>25068.3</v>
      </c>
      <c r="L638" s="65">
        <v>42036</v>
      </c>
      <c r="M638" s="65">
        <v>42095</v>
      </c>
      <c r="N638" s="69" t="s">
        <v>21</v>
      </c>
      <c r="O638" s="22" t="s">
        <v>22</v>
      </c>
    </row>
    <row r="639" spans="1:15" ht="65.25" customHeight="1" x14ac:dyDescent="0.25">
      <c r="A639" s="52">
        <v>617</v>
      </c>
      <c r="B639" s="69" t="s">
        <v>23</v>
      </c>
      <c r="C639" s="69">
        <v>3150250</v>
      </c>
      <c r="D639" s="69" t="s">
        <v>365</v>
      </c>
      <c r="E639" s="69" t="s">
        <v>1632</v>
      </c>
      <c r="F639" s="69">
        <v>796</v>
      </c>
      <c r="G639" s="69" t="s">
        <v>19</v>
      </c>
      <c r="H639" s="10">
        <v>53000000000</v>
      </c>
      <c r="I639" s="69" t="s">
        <v>1572</v>
      </c>
      <c r="J639" s="29">
        <v>66</v>
      </c>
      <c r="K639" s="22">
        <v>2670.53</v>
      </c>
      <c r="L639" s="65">
        <v>42095</v>
      </c>
      <c r="M639" s="65">
        <v>42339</v>
      </c>
      <c r="N639" s="69" t="s">
        <v>21</v>
      </c>
      <c r="O639" s="69" t="s">
        <v>22</v>
      </c>
    </row>
    <row r="640" spans="1:15" ht="65.25" customHeight="1" x14ac:dyDescent="0.25">
      <c r="A640" s="52">
        <v>618</v>
      </c>
      <c r="B640" s="69" t="s">
        <v>23</v>
      </c>
      <c r="C640" s="69">
        <v>3150250</v>
      </c>
      <c r="D640" s="69" t="s">
        <v>365</v>
      </c>
      <c r="E640" s="69" t="s">
        <v>1632</v>
      </c>
      <c r="F640" s="69">
        <v>796</v>
      </c>
      <c r="G640" s="69" t="s">
        <v>19</v>
      </c>
      <c r="H640" s="10">
        <v>53000000000</v>
      </c>
      <c r="I640" s="69" t="s">
        <v>1572</v>
      </c>
      <c r="J640" s="64">
        <v>1460</v>
      </c>
      <c r="K640" s="64">
        <v>87009.47</v>
      </c>
      <c r="L640" s="65">
        <v>42095</v>
      </c>
      <c r="M640" s="65">
        <v>42156</v>
      </c>
      <c r="N640" s="69" t="s">
        <v>21</v>
      </c>
      <c r="O640" s="69" t="s">
        <v>22</v>
      </c>
    </row>
    <row r="641" spans="1:15" ht="65.25" customHeight="1" x14ac:dyDescent="0.25">
      <c r="A641" s="52">
        <v>619</v>
      </c>
      <c r="B641" s="69" t="s">
        <v>100</v>
      </c>
      <c r="C641" s="69">
        <v>7250000</v>
      </c>
      <c r="D641" s="68" t="s">
        <v>160</v>
      </c>
      <c r="E641" s="68" t="s">
        <v>161</v>
      </c>
      <c r="F641" s="69">
        <v>876</v>
      </c>
      <c r="G641" s="69" t="s">
        <v>60</v>
      </c>
      <c r="H641" s="68">
        <v>53408</v>
      </c>
      <c r="I641" s="69" t="s">
        <v>29</v>
      </c>
      <c r="J641" s="64">
        <v>1</v>
      </c>
      <c r="K641" s="64">
        <v>235858.4</v>
      </c>
      <c r="L641" s="65">
        <v>42005</v>
      </c>
      <c r="M641" s="65">
        <v>42339</v>
      </c>
      <c r="N641" s="69" t="s">
        <v>54</v>
      </c>
      <c r="O641" s="69" t="s">
        <v>51</v>
      </c>
    </row>
    <row r="642" spans="1:15" ht="65.25" customHeight="1" x14ac:dyDescent="0.25">
      <c r="A642" s="52">
        <v>620</v>
      </c>
      <c r="B642" s="69" t="s">
        <v>100</v>
      </c>
      <c r="C642" s="69">
        <v>7250030</v>
      </c>
      <c r="D642" s="35" t="s">
        <v>135</v>
      </c>
      <c r="E642" s="35" t="s">
        <v>192</v>
      </c>
      <c r="F642" s="35">
        <v>876</v>
      </c>
      <c r="G642" s="69" t="s">
        <v>60</v>
      </c>
      <c r="H642" s="68">
        <v>53413</v>
      </c>
      <c r="I642" s="35" t="s">
        <v>178</v>
      </c>
      <c r="J642" s="37">
        <v>1</v>
      </c>
      <c r="K642" s="37">
        <v>79248.800000000003</v>
      </c>
      <c r="L642" s="65">
        <v>42005</v>
      </c>
      <c r="M642" s="65">
        <v>42339</v>
      </c>
      <c r="N642" s="69" t="s">
        <v>54</v>
      </c>
      <c r="O642" s="35" t="s">
        <v>51</v>
      </c>
    </row>
    <row r="643" spans="1:15" ht="65.25" customHeight="1" x14ac:dyDescent="0.25">
      <c r="A643" s="52">
        <v>621</v>
      </c>
      <c r="B643" s="69" t="s">
        <v>100</v>
      </c>
      <c r="C643" s="69">
        <v>7250000</v>
      </c>
      <c r="D643" s="35" t="s">
        <v>135</v>
      </c>
      <c r="E643" s="35" t="s">
        <v>192</v>
      </c>
      <c r="F643" s="35">
        <v>876</v>
      </c>
      <c r="G643" s="69" t="s">
        <v>60</v>
      </c>
      <c r="H643" s="68">
        <v>53413</v>
      </c>
      <c r="I643" s="35" t="s">
        <v>178</v>
      </c>
      <c r="J643" s="37">
        <v>1</v>
      </c>
      <c r="K643" s="37">
        <v>10667.2</v>
      </c>
      <c r="L643" s="65">
        <v>42036</v>
      </c>
      <c r="M643" s="65">
        <v>42339</v>
      </c>
      <c r="N643" s="69" t="s">
        <v>54</v>
      </c>
      <c r="O643" s="35" t="s">
        <v>51</v>
      </c>
    </row>
    <row r="644" spans="1:15" ht="65.25" customHeight="1" x14ac:dyDescent="0.25">
      <c r="A644" s="52">
        <v>622</v>
      </c>
      <c r="B644" s="69" t="s">
        <v>100</v>
      </c>
      <c r="C644" s="69">
        <v>7250030</v>
      </c>
      <c r="D644" s="35" t="s">
        <v>135</v>
      </c>
      <c r="E644" s="35" t="s">
        <v>192</v>
      </c>
      <c r="F644" s="35">
        <v>876</v>
      </c>
      <c r="G644" s="69" t="s">
        <v>60</v>
      </c>
      <c r="H644" s="42">
        <v>53420</v>
      </c>
      <c r="I644" s="35" t="s">
        <v>179</v>
      </c>
      <c r="J644" s="37">
        <v>1</v>
      </c>
      <c r="K644" s="37">
        <v>17700</v>
      </c>
      <c r="L644" s="65">
        <v>42036</v>
      </c>
      <c r="M644" s="65">
        <v>42339</v>
      </c>
      <c r="N644" s="69" t="s">
        <v>54</v>
      </c>
      <c r="O644" s="35" t="s">
        <v>51</v>
      </c>
    </row>
    <row r="645" spans="1:15" ht="65.25" customHeight="1" x14ac:dyDescent="0.25">
      <c r="A645" s="52">
        <v>623</v>
      </c>
      <c r="B645" s="69" t="s">
        <v>100</v>
      </c>
      <c r="C645" s="69">
        <v>7250000</v>
      </c>
      <c r="D645" s="69" t="s">
        <v>135</v>
      </c>
      <c r="E645" s="69" t="s">
        <v>192</v>
      </c>
      <c r="F645" s="69">
        <v>876</v>
      </c>
      <c r="G645" s="69" t="s">
        <v>60</v>
      </c>
      <c r="H645" s="67">
        <v>53401</v>
      </c>
      <c r="I645" s="69" t="s">
        <v>20</v>
      </c>
      <c r="J645" s="4">
        <v>1</v>
      </c>
      <c r="K645" s="64">
        <v>82600</v>
      </c>
      <c r="L645" s="65">
        <v>42036</v>
      </c>
      <c r="M645" s="65">
        <v>42064</v>
      </c>
      <c r="N645" s="69" t="s">
        <v>54</v>
      </c>
      <c r="O645" s="69" t="s">
        <v>51</v>
      </c>
    </row>
    <row r="646" spans="1:15" ht="65.25" customHeight="1" x14ac:dyDescent="0.25">
      <c r="A646" s="52">
        <v>624</v>
      </c>
      <c r="B646" s="69" t="s">
        <v>100</v>
      </c>
      <c r="C646" s="69">
        <v>7250030</v>
      </c>
      <c r="D646" s="69" t="s">
        <v>311</v>
      </c>
      <c r="E646" s="69" t="s">
        <v>192</v>
      </c>
      <c r="F646" s="69">
        <v>876</v>
      </c>
      <c r="G646" s="69" t="s">
        <v>60</v>
      </c>
      <c r="H646" s="67">
        <v>53401</v>
      </c>
      <c r="I646" s="69" t="s">
        <v>20</v>
      </c>
      <c r="J646" s="6">
        <v>1</v>
      </c>
      <c r="K646" s="64">
        <v>219244</v>
      </c>
      <c r="L646" s="65">
        <v>42036</v>
      </c>
      <c r="M646" s="65">
        <v>42339</v>
      </c>
      <c r="N646" s="69" t="s">
        <v>54</v>
      </c>
      <c r="O646" s="69" t="s">
        <v>51</v>
      </c>
    </row>
    <row r="647" spans="1:15" ht="65.25" customHeight="1" x14ac:dyDescent="0.25">
      <c r="A647" s="52">
        <v>625</v>
      </c>
      <c r="B647" s="69" t="s">
        <v>100</v>
      </c>
      <c r="C647" s="69">
        <v>7250030</v>
      </c>
      <c r="D647" s="69" t="s">
        <v>344</v>
      </c>
      <c r="E647" s="69" t="s">
        <v>345</v>
      </c>
      <c r="F647" s="69">
        <v>876</v>
      </c>
      <c r="G647" s="69" t="s">
        <v>60</v>
      </c>
      <c r="H647" s="6">
        <v>53412</v>
      </c>
      <c r="I647" s="69" t="s">
        <v>91</v>
      </c>
      <c r="J647" s="4">
        <v>1</v>
      </c>
      <c r="K647" s="64">
        <v>107167.6</v>
      </c>
      <c r="L647" s="65">
        <v>42036</v>
      </c>
      <c r="M647" s="65">
        <v>42339</v>
      </c>
      <c r="N647" s="69" t="s">
        <v>54</v>
      </c>
      <c r="O647" s="69" t="s">
        <v>51</v>
      </c>
    </row>
    <row r="648" spans="1:15" ht="65.25" customHeight="1" x14ac:dyDescent="0.25">
      <c r="A648" s="52">
        <v>626</v>
      </c>
      <c r="B648" s="69" t="s">
        <v>100</v>
      </c>
      <c r="C648" s="69">
        <v>7250000</v>
      </c>
      <c r="D648" s="69" t="s">
        <v>344</v>
      </c>
      <c r="E648" s="69" t="s">
        <v>346</v>
      </c>
      <c r="F648" s="69">
        <v>876</v>
      </c>
      <c r="G648" s="69" t="s">
        <v>60</v>
      </c>
      <c r="H648" s="6">
        <v>53412</v>
      </c>
      <c r="I648" s="69" t="s">
        <v>91</v>
      </c>
      <c r="J648" s="4">
        <v>1</v>
      </c>
      <c r="K648" s="64">
        <v>13994.8</v>
      </c>
      <c r="L648" s="65">
        <v>42036</v>
      </c>
      <c r="M648" s="65">
        <v>42339</v>
      </c>
      <c r="N648" s="69" t="s">
        <v>54</v>
      </c>
      <c r="O648" s="69" t="s">
        <v>51</v>
      </c>
    </row>
    <row r="649" spans="1:15" ht="65.25" customHeight="1" x14ac:dyDescent="0.25">
      <c r="A649" s="52">
        <v>627</v>
      </c>
      <c r="B649" s="8" t="s">
        <v>23</v>
      </c>
      <c r="C649" s="68">
        <v>2899700</v>
      </c>
      <c r="D649" s="69" t="s">
        <v>1983</v>
      </c>
      <c r="E649" s="69" t="s">
        <v>1982</v>
      </c>
      <c r="F649" s="69">
        <v>796</v>
      </c>
      <c r="G649" s="69" t="s">
        <v>19</v>
      </c>
      <c r="H649" s="67">
        <v>53401</v>
      </c>
      <c r="I649" s="69" t="s">
        <v>20</v>
      </c>
      <c r="J649" s="4">
        <v>100</v>
      </c>
      <c r="K649" s="4">
        <v>116876</v>
      </c>
      <c r="L649" s="65">
        <v>42095</v>
      </c>
      <c r="M649" s="65">
        <v>42125</v>
      </c>
      <c r="N649" s="69" t="s">
        <v>21</v>
      </c>
      <c r="O649" s="69" t="s">
        <v>22</v>
      </c>
    </row>
    <row r="650" spans="1:15" ht="65.25" customHeight="1" x14ac:dyDescent="0.25">
      <c r="A650" s="52">
        <v>628</v>
      </c>
      <c r="B650" s="69" t="s">
        <v>100</v>
      </c>
      <c r="C650" s="69">
        <v>7250030</v>
      </c>
      <c r="D650" s="69" t="s">
        <v>160</v>
      </c>
      <c r="E650" s="69" t="s">
        <v>1679</v>
      </c>
      <c r="F650" s="69">
        <v>876</v>
      </c>
      <c r="G650" s="69" t="s">
        <v>60</v>
      </c>
      <c r="H650" s="67">
        <v>53401</v>
      </c>
      <c r="I650" s="69" t="s">
        <v>20</v>
      </c>
      <c r="J650" s="27">
        <v>1</v>
      </c>
      <c r="K650" s="64">
        <v>35400</v>
      </c>
      <c r="L650" s="65">
        <v>42036</v>
      </c>
      <c r="M650" s="65">
        <v>42339</v>
      </c>
      <c r="N650" s="69" t="s">
        <v>54</v>
      </c>
      <c r="O650" s="69" t="s">
        <v>302</v>
      </c>
    </row>
    <row r="651" spans="1:15" ht="65.25" customHeight="1" x14ac:dyDescent="0.25">
      <c r="A651" s="52">
        <v>629</v>
      </c>
      <c r="B651" s="68" t="s">
        <v>23</v>
      </c>
      <c r="C651" s="68">
        <v>3315651</v>
      </c>
      <c r="D651" s="69" t="s">
        <v>1372</v>
      </c>
      <c r="E651" s="68" t="s">
        <v>1373</v>
      </c>
      <c r="F651" s="69">
        <v>796</v>
      </c>
      <c r="G651" s="69" t="s">
        <v>19</v>
      </c>
      <c r="H651" s="67">
        <v>53425</v>
      </c>
      <c r="I651" s="68" t="s">
        <v>56</v>
      </c>
      <c r="J651" s="45">
        <v>5</v>
      </c>
      <c r="K651" s="64">
        <v>69557.539999999994</v>
      </c>
      <c r="L651" s="65">
        <v>42064</v>
      </c>
      <c r="M651" s="65">
        <v>42125</v>
      </c>
      <c r="N651" s="69" t="s">
        <v>54</v>
      </c>
      <c r="O651" s="68" t="s">
        <v>51</v>
      </c>
    </row>
    <row r="652" spans="1:15" ht="65.25" customHeight="1" x14ac:dyDescent="0.25">
      <c r="A652" s="52">
        <v>630</v>
      </c>
      <c r="B652" s="68" t="s">
        <v>23</v>
      </c>
      <c r="C652" s="68">
        <v>3315651</v>
      </c>
      <c r="D652" s="69" t="s">
        <v>1372</v>
      </c>
      <c r="E652" s="69" t="s">
        <v>466</v>
      </c>
      <c r="F652" s="69">
        <v>796</v>
      </c>
      <c r="G652" s="69" t="s">
        <v>19</v>
      </c>
      <c r="H652" s="67">
        <v>53425</v>
      </c>
      <c r="I652" s="69" t="s">
        <v>56</v>
      </c>
      <c r="J652" s="29">
        <v>5</v>
      </c>
      <c r="K652" s="9">
        <v>7500</v>
      </c>
      <c r="L652" s="65">
        <v>42036</v>
      </c>
      <c r="M652" s="65">
        <v>42095</v>
      </c>
      <c r="N652" s="69" t="s">
        <v>21</v>
      </c>
      <c r="O652" s="69" t="s">
        <v>22</v>
      </c>
    </row>
    <row r="653" spans="1:15" ht="65.25" customHeight="1" x14ac:dyDescent="0.25">
      <c r="A653" s="52">
        <v>631</v>
      </c>
      <c r="B653" s="8" t="s">
        <v>23</v>
      </c>
      <c r="C653" s="8">
        <v>3020000</v>
      </c>
      <c r="D653" s="68" t="s">
        <v>1744</v>
      </c>
      <c r="E653" s="68" t="s">
        <v>1395</v>
      </c>
      <c r="F653" s="69">
        <v>796</v>
      </c>
      <c r="G653" s="69" t="s">
        <v>19</v>
      </c>
      <c r="H653" s="67">
        <v>53401</v>
      </c>
      <c r="I653" s="69" t="s">
        <v>20</v>
      </c>
      <c r="J653" s="45">
        <v>5</v>
      </c>
      <c r="K653" s="64">
        <v>6000</v>
      </c>
      <c r="L653" s="65">
        <v>42036</v>
      </c>
      <c r="M653" s="65">
        <v>42156</v>
      </c>
      <c r="N653" s="69" t="s">
        <v>54</v>
      </c>
      <c r="O653" s="68" t="s">
        <v>51</v>
      </c>
    </row>
    <row r="654" spans="1:15" ht="65.25" customHeight="1" x14ac:dyDescent="0.25">
      <c r="A654" s="52">
        <v>632</v>
      </c>
      <c r="B654" s="68" t="s">
        <v>23</v>
      </c>
      <c r="C654" s="68">
        <v>2922290</v>
      </c>
      <c r="D654" s="68" t="s">
        <v>1138</v>
      </c>
      <c r="E654" s="68" t="s">
        <v>1346</v>
      </c>
      <c r="F654" s="69">
        <v>796</v>
      </c>
      <c r="G654" s="69" t="s">
        <v>19</v>
      </c>
      <c r="H654" s="6">
        <v>53412</v>
      </c>
      <c r="I654" s="69" t="s">
        <v>91</v>
      </c>
      <c r="J654" s="45">
        <v>2</v>
      </c>
      <c r="K654" s="64">
        <v>1180</v>
      </c>
      <c r="L654" s="65">
        <v>42036</v>
      </c>
      <c r="M654" s="65">
        <v>42064</v>
      </c>
      <c r="N654" s="69" t="s">
        <v>21</v>
      </c>
      <c r="O654" s="68" t="s">
        <v>22</v>
      </c>
    </row>
    <row r="655" spans="1:15" ht="65.25" customHeight="1" x14ac:dyDescent="0.25">
      <c r="A655" s="52">
        <v>633</v>
      </c>
      <c r="B655" s="69" t="s">
        <v>23</v>
      </c>
      <c r="C655" s="10">
        <v>2320410</v>
      </c>
      <c r="D655" s="68" t="s">
        <v>390</v>
      </c>
      <c r="E655" s="69" t="s">
        <v>816</v>
      </c>
      <c r="F655" s="69">
        <v>166</v>
      </c>
      <c r="G655" s="69" t="s">
        <v>55</v>
      </c>
      <c r="H655" s="67">
        <v>53401</v>
      </c>
      <c r="I655" s="69" t="s">
        <v>20</v>
      </c>
      <c r="J655" s="64">
        <v>183.6</v>
      </c>
      <c r="K655" s="64">
        <v>131245.35999999999</v>
      </c>
      <c r="L655" s="65">
        <v>42095</v>
      </c>
      <c r="M655" s="65">
        <v>42156</v>
      </c>
      <c r="N655" s="69" t="s">
        <v>1570</v>
      </c>
      <c r="O655" s="69" t="s">
        <v>22</v>
      </c>
    </row>
    <row r="656" spans="1:15" ht="65.25" customHeight="1" x14ac:dyDescent="0.25">
      <c r="A656" s="52">
        <v>634</v>
      </c>
      <c r="B656" s="8" t="s">
        <v>23</v>
      </c>
      <c r="C656" s="68">
        <v>2411130</v>
      </c>
      <c r="D656" s="69" t="s">
        <v>1773</v>
      </c>
      <c r="E656" s="68" t="s">
        <v>1820</v>
      </c>
      <c r="F656" s="69">
        <v>796</v>
      </c>
      <c r="G656" s="69" t="s">
        <v>19</v>
      </c>
      <c r="H656" s="10">
        <v>53423</v>
      </c>
      <c r="I656" s="69" t="s">
        <v>106</v>
      </c>
      <c r="J656" s="64">
        <v>6</v>
      </c>
      <c r="K656" s="64">
        <v>70788.2</v>
      </c>
      <c r="L656" s="65">
        <v>42064</v>
      </c>
      <c r="M656" s="65">
        <v>42156</v>
      </c>
      <c r="N656" s="69" t="s">
        <v>21</v>
      </c>
      <c r="O656" s="69" t="s">
        <v>51</v>
      </c>
    </row>
    <row r="657" spans="1:15" ht="65.25" customHeight="1" x14ac:dyDescent="0.25">
      <c r="A657" s="52">
        <v>635</v>
      </c>
      <c r="B657" s="69" t="s">
        <v>23</v>
      </c>
      <c r="C657" s="69">
        <v>3020543</v>
      </c>
      <c r="D657" s="69" t="s">
        <v>95</v>
      </c>
      <c r="E657" s="69" t="s">
        <v>96</v>
      </c>
      <c r="F657" s="69">
        <v>796</v>
      </c>
      <c r="G657" s="69" t="s">
        <v>19</v>
      </c>
      <c r="H657" s="69">
        <v>53727000</v>
      </c>
      <c r="I657" s="69" t="s">
        <v>70</v>
      </c>
      <c r="J657" s="64">
        <v>13</v>
      </c>
      <c r="K657" s="49">
        <v>155105.16</v>
      </c>
      <c r="L657" s="65">
        <v>42005</v>
      </c>
      <c r="M657" s="65">
        <v>42064</v>
      </c>
      <c r="N657" s="69" t="s">
        <v>21</v>
      </c>
      <c r="O657" s="69" t="s">
        <v>22</v>
      </c>
    </row>
    <row r="658" spans="1:15" ht="65.25" customHeight="1" x14ac:dyDescent="0.25">
      <c r="A658" s="52">
        <v>636</v>
      </c>
      <c r="B658" s="69" t="s">
        <v>23</v>
      </c>
      <c r="C658" s="69">
        <v>3020543</v>
      </c>
      <c r="D658" s="69" t="s">
        <v>95</v>
      </c>
      <c r="E658" s="69" t="s">
        <v>96</v>
      </c>
      <c r="F658" s="69">
        <v>796</v>
      </c>
      <c r="G658" s="69" t="s">
        <v>19</v>
      </c>
      <c r="H658" s="69">
        <v>53727000</v>
      </c>
      <c r="I658" s="69" t="s">
        <v>70</v>
      </c>
      <c r="J658" s="64">
        <v>11</v>
      </c>
      <c r="K658" s="49">
        <f>-5105.16+112414</f>
        <v>107308.84</v>
      </c>
      <c r="L658" s="65">
        <v>42036</v>
      </c>
      <c r="M658" s="65">
        <v>42064</v>
      </c>
      <c r="N658" s="69" t="s">
        <v>21</v>
      </c>
      <c r="O658" s="69" t="s">
        <v>22</v>
      </c>
    </row>
    <row r="659" spans="1:15" ht="65.25" customHeight="1" x14ac:dyDescent="0.25">
      <c r="A659" s="52">
        <v>637</v>
      </c>
      <c r="B659" s="68" t="s">
        <v>23</v>
      </c>
      <c r="C659" s="68">
        <v>2944148</v>
      </c>
      <c r="D659" s="69" t="s">
        <v>1604</v>
      </c>
      <c r="E659" s="69" t="s">
        <v>1635</v>
      </c>
      <c r="F659" s="69">
        <v>796</v>
      </c>
      <c r="G659" s="69" t="s">
        <v>19</v>
      </c>
      <c r="H659" s="67">
        <v>53401</v>
      </c>
      <c r="I659" s="69" t="s">
        <v>20</v>
      </c>
      <c r="J659" s="64">
        <v>380</v>
      </c>
      <c r="K659" s="64">
        <v>101840</v>
      </c>
      <c r="L659" s="65">
        <v>42036</v>
      </c>
      <c r="M659" s="65">
        <v>42125</v>
      </c>
      <c r="N659" s="69" t="s">
        <v>21</v>
      </c>
      <c r="O659" s="69" t="s">
        <v>22</v>
      </c>
    </row>
    <row r="660" spans="1:15" ht="65.25" customHeight="1" x14ac:dyDescent="0.25">
      <c r="A660" s="52">
        <v>638</v>
      </c>
      <c r="B660" s="68" t="s">
        <v>23</v>
      </c>
      <c r="C660" s="68">
        <v>2944148</v>
      </c>
      <c r="D660" s="69" t="s">
        <v>1604</v>
      </c>
      <c r="E660" s="69" t="s">
        <v>1635</v>
      </c>
      <c r="F660" s="69">
        <v>796</v>
      </c>
      <c r="G660" s="69" t="s">
        <v>19</v>
      </c>
      <c r="H660" s="67">
        <v>53401</v>
      </c>
      <c r="I660" s="69" t="s">
        <v>20</v>
      </c>
      <c r="J660" s="64">
        <v>100</v>
      </c>
      <c r="K660" s="64">
        <v>270997.28000000003</v>
      </c>
      <c r="L660" s="65">
        <v>42095</v>
      </c>
      <c r="M660" s="65">
        <v>42156</v>
      </c>
      <c r="N660" s="69" t="s">
        <v>21</v>
      </c>
      <c r="O660" s="69" t="s">
        <v>22</v>
      </c>
    </row>
    <row r="661" spans="1:15" ht="65.25" customHeight="1" x14ac:dyDescent="0.25">
      <c r="A661" s="52">
        <v>639</v>
      </c>
      <c r="B661" s="68" t="s">
        <v>23</v>
      </c>
      <c r="C661" s="68">
        <v>2944140</v>
      </c>
      <c r="D661" s="69" t="s">
        <v>1604</v>
      </c>
      <c r="E661" s="69" t="s">
        <v>1635</v>
      </c>
      <c r="F661" s="69">
        <v>796</v>
      </c>
      <c r="G661" s="69" t="s">
        <v>19</v>
      </c>
      <c r="H661" s="67">
        <v>53401</v>
      </c>
      <c r="I661" s="69" t="s">
        <v>20</v>
      </c>
      <c r="J661" s="64">
        <v>4136</v>
      </c>
      <c r="K661" s="64">
        <v>756662</v>
      </c>
      <c r="L661" s="65">
        <v>42036</v>
      </c>
      <c r="M661" s="65">
        <v>42095</v>
      </c>
      <c r="N661" s="69" t="s">
        <v>21</v>
      </c>
      <c r="O661" s="69" t="s">
        <v>22</v>
      </c>
    </row>
    <row r="662" spans="1:15" ht="65.25" customHeight="1" x14ac:dyDescent="0.25">
      <c r="A662" s="52">
        <v>640</v>
      </c>
      <c r="B662" s="68" t="s">
        <v>23</v>
      </c>
      <c r="C662" s="68">
        <v>2944148</v>
      </c>
      <c r="D662" s="69" t="s">
        <v>1604</v>
      </c>
      <c r="E662" s="69" t="s">
        <v>1635</v>
      </c>
      <c r="F662" s="69">
        <v>796</v>
      </c>
      <c r="G662" s="69" t="s">
        <v>19</v>
      </c>
      <c r="H662" s="67">
        <v>53401</v>
      </c>
      <c r="I662" s="69" t="s">
        <v>20</v>
      </c>
      <c r="J662" s="64">
        <v>1299</v>
      </c>
      <c r="K662" s="64">
        <v>950576</v>
      </c>
      <c r="L662" s="65">
        <v>42036</v>
      </c>
      <c r="M662" s="65">
        <v>42125</v>
      </c>
      <c r="N662" s="69" t="s">
        <v>21</v>
      </c>
      <c r="O662" s="69" t="s">
        <v>22</v>
      </c>
    </row>
    <row r="663" spans="1:15" ht="65.25" customHeight="1" x14ac:dyDescent="0.25">
      <c r="A663" s="52">
        <v>641</v>
      </c>
      <c r="B663" s="68" t="s">
        <v>23</v>
      </c>
      <c r="C663" s="68">
        <v>2944140</v>
      </c>
      <c r="D663" s="69" t="s">
        <v>393</v>
      </c>
      <c r="E663" s="69" t="s">
        <v>2357</v>
      </c>
      <c r="F663" s="69">
        <v>796</v>
      </c>
      <c r="G663" s="69" t="s">
        <v>19</v>
      </c>
      <c r="H663" s="67">
        <v>53401</v>
      </c>
      <c r="I663" s="69" t="s">
        <v>20</v>
      </c>
      <c r="J663" s="64">
        <v>510</v>
      </c>
      <c r="K663" s="64">
        <v>2937600</v>
      </c>
      <c r="L663" s="65">
        <v>42248</v>
      </c>
      <c r="M663" s="65">
        <v>42339</v>
      </c>
      <c r="N663" s="69" t="s">
        <v>21</v>
      </c>
      <c r="O663" s="69" t="s">
        <v>22</v>
      </c>
    </row>
    <row r="664" spans="1:15" ht="65.25" customHeight="1" x14ac:dyDescent="0.25">
      <c r="A664" s="52">
        <v>642</v>
      </c>
      <c r="B664" s="68" t="s">
        <v>23</v>
      </c>
      <c r="C664" s="68">
        <v>2944140</v>
      </c>
      <c r="D664" s="69" t="s">
        <v>1616</v>
      </c>
      <c r="E664" s="69" t="s">
        <v>2338</v>
      </c>
      <c r="F664" s="69">
        <v>796</v>
      </c>
      <c r="G664" s="69" t="s">
        <v>19</v>
      </c>
      <c r="H664" s="67">
        <v>53401</v>
      </c>
      <c r="I664" s="69" t="s">
        <v>20</v>
      </c>
      <c r="J664" s="64">
        <v>82</v>
      </c>
      <c r="K664" s="64">
        <v>270600</v>
      </c>
      <c r="L664" s="65">
        <v>42217</v>
      </c>
      <c r="M664" s="65">
        <v>42278</v>
      </c>
      <c r="N664" s="69" t="s">
        <v>21</v>
      </c>
      <c r="O664" s="69" t="s">
        <v>22</v>
      </c>
    </row>
    <row r="665" spans="1:15" ht="65.25" customHeight="1" x14ac:dyDescent="0.25">
      <c r="A665" s="52">
        <v>643</v>
      </c>
      <c r="B665" s="68" t="s">
        <v>23</v>
      </c>
      <c r="C665" s="68">
        <v>2944148</v>
      </c>
      <c r="D665" s="69" t="s">
        <v>1604</v>
      </c>
      <c r="E665" s="69" t="s">
        <v>1635</v>
      </c>
      <c r="F665" s="69">
        <v>796</v>
      </c>
      <c r="G665" s="69" t="s">
        <v>19</v>
      </c>
      <c r="H665" s="67">
        <v>53401</v>
      </c>
      <c r="I665" s="69" t="s">
        <v>20</v>
      </c>
      <c r="J665" s="64">
        <v>5302</v>
      </c>
      <c r="K665" s="64">
        <v>1090681</v>
      </c>
      <c r="L665" s="65">
        <v>42036</v>
      </c>
      <c r="M665" s="65">
        <v>42125</v>
      </c>
      <c r="N665" s="69" t="s">
        <v>21</v>
      </c>
      <c r="O665" s="69" t="s">
        <v>22</v>
      </c>
    </row>
    <row r="666" spans="1:15" ht="65.25" customHeight="1" x14ac:dyDescent="0.25">
      <c r="A666" s="52">
        <v>644</v>
      </c>
      <c r="B666" s="68" t="s">
        <v>23</v>
      </c>
      <c r="C666" s="68">
        <v>2944148</v>
      </c>
      <c r="D666" s="69" t="s">
        <v>1604</v>
      </c>
      <c r="E666" s="69" t="s">
        <v>1635</v>
      </c>
      <c r="F666" s="69">
        <v>796</v>
      </c>
      <c r="G666" s="69" t="s">
        <v>19</v>
      </c>
      <c r="H666" s="67">
        <v>53401</v>
      </c>
      <c r="I666" s="69" t="s">
        <v>20</v>
      </c>
      <c r="J666" s="64">
        <v>3000</v>
      </c>
      <c r="K666" s="64">
        <v>2686389</v>
      </c>
      <c r="L666" s="65">
        <v>42248</v>
      </c>
      <c r="M666" s="65">
        <v>42339</v>
      </c>
      <c r="N666" s="69" t="s">
        <v>21</v>
      </c>
      <c r="O666" s="69" t="s">
        <v>22</v>
      </c>
    </row>
    <row r="667" spans="1:15" ht="65.25" customHeight="1" x14ac:dyDescent="0.25">
      <c r="A667" s="52">
        <v>645</v>
      </c>
      <c r="B667" s="68" t="s">
        <v>23</v>
      </c>
      <c r="C667" s="68">
        <v>2944148</v>
      </c>
      <c r="D667" s="69" t="s">
        <v>1604</v>
      </c>
      <c r="E667" s="69" t="s">
        <v>2174</v>
      </c>
      <c r="F667" s="69">
        <v>796</v>
      </c>
      <c r="G667" s="69" t="s">
        <v>19</v>
      </c>
      <c r="H667" s="67">
        <v>53401</v>
      </c>
      <c r="I667" s="69" t="s">
        <v>20</v>
      </c>
      <c r="J667" s="64">
        <v>5050</v>
      </c>
      <c r="K667" s="64">
        <v>1183500</v>
      </c>
      <c r="L667" s="65">
        <v>42156</v>
      </c>
      <c r="M667" s="65">
        <v>42217</v>
      </c>
      <c r="N667" s="69" t="s">
        <v>21</v>
      </c>
      <c r="O667" s="69" t="s">
        <v>22</v>
      </c>
    </row>
    <row r="668" spans="1:15" ht="65.25" customHeight="1" x14ac:dyDescent="0.25">
      <c r="A668" s="52">
        <v>646</v>
      </c>
      <c r="B668" s="68" t="s">
        <v>23</v>
      </c>
      <c r="C668" s="68">
        <v>2944148</v>
      </c>
      <c r="D668" s="69" t="s">
        <v>1604</v>
      </c>
      <c r="E668" s="69" t="s">
        <v>1635</v>
      </c>
      <c r="F668" s="69">
        <v>796</v>
      </c>
      <c r="G668" s="69" t="s">
        <v>19</v>
      </c>
      <c r="H668" s="67">
        <v>53401</v>
      </c>
      <c r="I668" s="69" t="s">
        <v>20</v>
      </c>
      <c r="J668" s="64">
        <v>532</v>
      </c>
      <c r="K668" s="64">
        <v>120438</v>
      </c>
      <c r="L668" s="65">
        <v>42036</v>
      </c>
      <c r="M668" s="65">
        <v>42125</v>
      </c>
      <c r="N668" s="69" t="s">
        <v>21</v>
      </c>
      <c r="O668" s="69" t="s">
        <v>22</v>
      </c>
    </row>
    <row r="669" spans="1:15" ht="65.25" customHeight="1" x14ac:dyDescent="0.25">
      <c r="A669" s="52">
        <v>647</v>
      </c>
      <c r="B669" s="68" t="s">
        <v>23</v>
      </c>
      <c r="C669" s="68">
        <v>2944120</v>
      </c>
      <c r="D669" s="68" t="s">
        <v>1663</v>
      </c>
      <c r="E669" s="68" t="s">
        <v>2339</v>
      </c>
      <c r="F669" s="69">
        <v>796</v>
      </c>
      <c r="G669" s="69" t="s">
        <v>19</v>
      </c>
      <c r="H669" s="67">
        <v>53401</v>
      </c>
      <c r="I669" s="69" t="s">
        <v>20</v>
      </c>
      <c r="J669" s="64">
        <v>2</v>
      </c>
      <c r="K669" s="64">
        <v>253430</v>
      </c>
      <c r="L669" s="65">
        <v>42248</v>
      </c>
      <c r="M669" s="65">
        <v>42309</v>
      </c>
      <c r="N669" s="69" t="s">
        <v>21</v>
      </c>
      <c r="O669" s="69" t="s">
        <v>22</v>
      </c>
    </row>
    <row r="670" spans="1:15" ht="65.25" customHeight="1" x14ac:dyDescent="0.25">
      <c r="A670" s="52">
        <v>648</v>
      </c>
      <c r="B670" s="69" t="s">
        <v>23</v>
      </c>
      <c r="C670" s="8">
        <v>2925253</v>
      </c>
      <c r="D670" s="69" t="s">
        <v>405</v>
      </c>
      <c r="E670" s="69" t="s">
        <v>406</v>
      </c>
      <c r="F670" s="69">
        <v>796</v>
      </c>
      <c r="G670" s="69" t="s">
        <v>19</v>
      </c>
      <c r="H670" s="67">
        <v>53415</v>
      </c>
      <c r="I670" s="69" t="s">
        <v>201</v>
      </c>
      <c r="J670" s="64">
        <v>2</v>
      </c>
      <c r="K670" s="64">
        <v>35400</v>
      </c>
      <c r="L670" s="65">
        <v>42036</v>
      </c>
      <c r="M670" s="65">
        <v>42064</v>
      </c>
      <c r="N670" s="69" t="s">
        <v>21</v>
      </c>
      <c r="O670" s="69" t="s">
        <v>51</v>
      </c>
    </row>
    <row r="671" spans="1:15" ht="65.25" customHeight="1" x14ac:dyDescent="0.25">
      <c r="A671" s="52">
        <v>649</v>
      </c>
      <c r="B671" s="69" t="s">
        <v>23</v>
      </c>
      <c r="C671" s="69">
        <v>2424714</v>
      </c>
      <c r="D671" s="69" t="s">
        <v>412</v>
      </c>
      <c r="E671" s="69" t="s">
        <v>413</v>
      </c>
      <c r="F671" s="69">
        <v>796</v>
      </c>
      <c r="G671" s="69" t="s">
        <v>19</v>
      </c>
      <c r="H671" s="67">
        <v>53000000000</v>
      </c>
      <c r="I671" s="69" t="s">
        <v>1572</v>
      </c>
      <c r="J671" s="64">
        <v>117</v>
      </c>
      <c r="K671" s="64">
        <v>148957.20000000001</v>
      </c>
      <c r="L671" s="65">
        <v>42125</v>
      </c>
      <c r="M671" s="65">
        <v>42186</v>
      </c>
      <c r="N671" s="69" t="s">
        <v>21</v>
      </c>
      <c r="O671" s="69" t="s">
        <v>22</v>
      </c>
    </row>
    <row r="672" spans="1:15" ht="65.25" customHeight="1" x14ac:dyDescent="0.25">
      <c r="A672" s="52">
        <v>650</v>
      </c>
      <c r="B672" s="69" t="s">
        <v>23</v>
      </c>
      <c r="C672" s="69">
        <v>2424714</v>
      </c>
      <c r="D672" s="69" t="s">
        <v>412</v>
      </c>
      <c r="E672" s="69" t="s">
        <v>413</v>
      </c>
      <c r="F672" s="69">
        <v>796</v>
      </c>
      <c r="G672" s="69" t="s">
        <v>19</v>
      </c>
      <c r="H672" s="67">
        <v>53000000000</v>
      </c>
      <c r="I672" s="69" t="s">
        <v>1572</v>
      </c>
      <c r="J672" s="64">
        <v>117</v>
      </c>
      <c r="K672" s="64">
        <v>116552.41</v>
      </c>
      <c r="L672" s="65">
        <v>42095</v>
      </c>
      <c r="M672" s="65">
        <v>42156</v>
      </c>
      <c r="N672" s="69" t="s">
        <v>21</v>
      </c>
      <c r="O672" s="69" t="s">
        <v>22</v>
      </c>
    </row>
    <row r="673" spans="1:15" ht="65.25" customHeight="1" x14ac:dyDescent="0.25">
      <c r="A673" s="52">
        <v>651</v>
      </c>
      <c r="B673" s="69" t="s">
        <v>30</v>
      </c>
      <c r="C673" s="69">
        <v>3312447</v>
      </c>
      <c r="D673" s="69" t="s">
        <v>463</v>
      </c>
      <c r="E673" s="69" t="s">
        <v>464</v>
      </c>
      <c r="F673" s="69">
        <v>796</v>
      </c>
      <c r="G673" s="69" t="s">
        <v>19</v>
      </c>
      <c r="H673" s="67">
        <v>53000000000</v>
      </c>
      <c r="I673" s="69" t="s">
        <v>1572</v>
      </c>
      <c r="J673" s="29">
        <v>4</v>
      </c>
      <c r="K673" s="9">
        <v>120</v>
      </c>
      <c r="L673" s="65">
        <v>42095</v>
      </c>
      <c r="M673" s="65">
        <v>42156</v>
      </c>
      <c r="N673" s="69" t="s">
        <v>21</v>
      </c>
      <c r="O673" s="69" t="s">
        <v>22</v>
      </c>
    </row>
    <row r="674" spans="1:15" ht="65.25" customHeight="1" x14ac:dyDescent="0.25">
      <c r="A674" s="52">
        <v>652</v>
      </c>
      <c r="B674" s="68" t="s">
        <v>1525</v>
      </c>
      <c r="C674" s="68">
        <v>3697520</v>
      </c>
      <c r="D674" s="2" t="s">
        <v>351</v>
      </c>
      <c r="E674" s="2" t="s">
        <v>62</v>
      </c>
      <c r="F674" s="69">
        <v>796</v>
      </c>
      <c r="G674" s="69" t="s">
        <v>19</v>
      </c>
      <c r="H674" s="6">
        <v>53412</v>
      </c>
      <c r="I674" s="69" t="s">
        <v>91</v>
      </c>
      <c r="J674" s="64">
        <v>2600</v>
      </c>
      <c r="K674" s="64">
        <v>233022.5</v>
      </c>
      <c r="L674" s="65">
        <v>42036</v>
      </c>
      <c r="M674" s="65">
        <v>42339</v>
      </c>
      <c r="N674" s="69" t="s">
        <v>21</v>
      </c>
      <c r="O674" s="69" t="s">
        <v>22</v>
      </c>
    </row>
    <row r="675" spans="1:15" ht="65.25" customHeight="1" x14ac:dyDescent="0.25">
      <c r="A675" s="52">
        <v>653</v>
      </c>
      <c r="B675" s="68" t="s">
        <v>23</v>
      </c>
      <c r="C675" s="68">
        <v>2944140</v>
      </c>
      <c r="D675" s="68" t="s">
        <v>715</v>
      </c>
      <c r="E675" s="68" t="s">
        <v>723</v>
      </c>
      <c r="F675" s="69">
        <v>796</v>
      </c>
      <c r="G675" s="69" t="s">
        <v>19</v>
      </c>
      <c r="H675" s="67">
        <v>53401</v>
      </c>
      <c r="I675" s="69" t="s">
        <v>20</v>
      </c>
      <c r="J675" s="45">
        <v>32</v>
      </c>
      <c r="K675" s="64">
        <v>1996560</v>
      </c>
      <c r="L675" s="65">
        <v>42036</v>
      </c>
      <c r="M675" s="65">
        <v>42125</v>
      </c>
      <c r="N675" s="69" t="s">
        <v>21</v>
      </c>
      <c r="O675" s="68" t="s">
        <v>22</v>
      </c>
    </row>
    <row r="676" spans="1:15" ht="65.25" customHeight="1" x14ac:dyDescent="0.25">
      <c r="A676" s="52">
        <v>654</v>
      </c>
      <c r="B676" s="68" t="s">
        <v>23</v>
      </c>
      <c r="C676" s="68">
        <v>2944210</v>
      </c>
      <c r="D676" s="69" t="s">
        <v>42</v>
      </c>
      <c r="E676" s="69" t="s">
        <v>433</v>
      </c>
      <c r="F676" s="69">
        <v>796</v>
      </c>
      <c r="G676" s="69" t="s">
        <v>19</v>
      </c>
      <c r="H676" s="67">
        <v>53401</v>
      </c>
      <c r="I676" s="69" t="s">
        <v>20</v>
      </c>
      <c r="J676" s="64">
        <v>2</v>
      </c>
      <c r="K676" s="64">
        <v>424.8</v>
      </c>
      <c r="L676" s="65">
        <v>42036</v>
      </c>
      <c r="M676" s="65">
        <v>42339</v>
      </c>
      <c r="N676" s="69" t="s">
        <v>21</v>
      </c>
      <c r="O676" s="69" t="s">
        <v>22</v>
      </c>
    </row>
    <row r="677" spans="1:15" ht="65.25" customHeight="1" x14ac:dyDescent="0.25">
      <c r="A677" s="52">
        <v>655</v>
      </c>
      <c r="B677" s="68" t="s">
        <v>23</v>
      </c>
      <c r="C677" s="68">
        <v>2940000</v>
      </c>
      <c r="D677" s="69" t="s">
        <v>461</v>
      </c>
      <c r="E677" s="69" t="s">
        <v>987</v>
      </c>
      <c r="F677" s="69">
        <v>796</v>
      </c>
      <c r="G677" s="69" t="s">
        <v>19</v>
      </c>
      <c r="H677" s="67">
        <v>53425</v>
      </c>
      <c r="I677" s="68" t="s">
        <v>56</v>
      </c>
      <c r="J677" s="29">
        <v>60</v>
      </c>
      <c r="K677" s="22">
        <f>J677*220</f>
        <v>13200</v>
      </c>
      <c r="L677" s="65">
        <v>42036</v>
      </c>
      <c r="M677" s="65">
        <v>42339</v>
      </c>
      <c r="N677" s="69" t="s">
        <v>1536</v>
      </c>
      <c r="O677" s="69" t="s">
        <v>22</v>
      </c>
    </row>
    <row r="678" spans="1:15" ht="65.25" customHeight="1" x14ac:dyDescent="0.25">
      <c r="A678" s="52">
        <v>656</v>
      </c>
      <c r="B678" s="68" t="s">
        <v>23</v>
      </c>
      <c r="C678" s="68">
        <v>2922290</v>
      </c>
      <c r="D678" s="68" t="s">
        <v>1138</v>
      </c>
      <c r="E678" s="68" t="s">
        <v>1352</v>
      </c>
      <c r="F678" s="69">
        <v>796</v>
      </c>
      <c r="G678" s="69" t="s">
        <v>19</v>
      </c>
      <c r="H678" s="6">
        <v>53412</v>
      </c>
      <c r="I678" s="69" t="s">
        <v>91</v>
      </c>
      <c r="J678" s="45">
        <v>2</v>
      </c>
      <c r="K678" s="64">
        <v>82600</v>
      </c>
      <c r="L678" s="65">
        <v>42036</v>
      </c>
      <c r="M678" s="65">
        <v>42064</v>
      </c>
      <c r="N678" s="69" t="s">
        <v>21</v>
      </c>
      <c r="O678" s="68" t="s">
        <v>22</v>
      </c>
    </row>
    <row r="679" spans="1:15" ht="65.25" customHeight="1" x14ac:dyDescent="0.25">
      <c r="A679" s="52">
        <v>657</v>
      </c>
      <c r="B679" s="8" t="s">
        <v>23</v>
      </c>
      <c r="C679" s="8">
        <v>3020000</v>
      </c>
      <c r="D679" s="68" t="s">
        <v>1744</v>
      </c>
      <c r="E679" s="68" t="s">
        <v>1393</v>
      </c>
      <c r="F679" s="69">
        <v>796</v>
      </c>
      <c r="G679" s="69" t="s">
        <v>19</v>
      </c>
      <c r="H679" s="69">
        <v>53727000</v>
      </c>
      <c r="I679" s="68" t="s">
        <v>70</v>
      </c>
      <c r="J679" s="45">
        <v>2</v>
      </c>
      <c r="K679" s="64">
        <v>22880</v>
      </c>
      <c r="L679" s="65">
        <v>42036</v>
      </c>
      <c r="M679" s="65">
        <v>42339</v>
      </c>
      <c r="N679" s="69" t="s">
        <v>54</v>
      </c>
      <c r="O679" s="68" t="s">
        <v>51</v>
      </c>
    </row>
    <row r="680" spans="1:15" ht="65.25" customHeight="1" x14ac:dyDescent="0.25">
      <c r="A680" s="52">
        <v>658</v>
      </c>
      <c r="B680" s="8" t="s">
        <v>23</v>
      </c>
      <c r="C680" s="8">
        <v>3222451</v>
      </c>
      <c r="D680" s="68" t="s">
        <v>1744</v>
      </c>
      <c r="E680" s="68" t="s">
        <v>1381</v>
      </c>
      <c r="F680" s="69">
        <v>796</v>
      </c>
      <c r="G680" s="69" t="s">
        <v>19</v>
      </c>
      <c r="H680" s="67">
        <v>53401</v>
      </c>
      <c r="I680" s="69" t="s">
        <v>20</v>
      </c>
      <c r="J680" s="45">
        <v>5</v>
      </c>
      <c r="K680" s="64">
        <v>96100</v>
      </c>
      <c r="L680" s="65">
        <v>42095</v>
      </c>
      <c r="M680" s="65">
        <v>42156</v>
      </c>
      <c r="N680" s="69" t="s">
        <v>54</v>
      </c>
      <c r="O680" s="68" t="s">
        <v>51</v>
      </c>
    </row>
    <row r="681" spans="1:15" ht="65.25" customHeight="1" x14ac:dyDescent="0.25">
      <c r="A681" s="52">
        <v>659</v>
      </c>
      <c r="B681" s="69" t="s">
        <v>23</v>
      </c>
      <c r="C681" s="69">
        <v>3020543</v>
      </c>
      <c r="D681" s="68" t="s">
        <v>366</v>
      </c>
      <c r="E681" s="68" t="s">
        <v>1360</v>
      </c>
      <c r="F681" s="69">
        <v>796</v>
      </c>
      <c r="G681" s="69" t="s">
        <v>19</v>
      </c>
      <c r="H681" s="69">
        <v>53727000</v>
      </c>
      <c r="I681" s="68" t="s">
        <v>70</v>
      </c>
      <c r="J681" s="45">
        <v>1</v>
      </c>
      <c r="K681" s="64">
        <v>3540</v>
      </c>
      <c r="L681" s="65">
        <v>42036</v>
      </c>
      <c r="M681" s="65">
        <v>42064</v>
      </c>
      <c r="N681" s="69" t="s">
        <v>21</v>
      </c>
      <c r="O681" s="68" t="s">
        <v>22</v>
      </c>
    </row>
    <row r="682" spans="1:15" ht="65.25" customHeight="1" x14ac:dyDescent="0.25">
      <c r="A682" s="52">
        <v>660</v>
      </c>
      <c r="B682" s="8" t="s">
        <v>23</v>
      </c>
      <c r="C682" s="8">
        <v>3020000</v>
      </c>
      <c r="D682" s="68" t="s">
        <v>1744</v>
      </c>
      <c r="E682" s="68" t="s">
        <v>1424</v>
      </c>
      <c r="F682" s="69">
        <v>796</v>
      </c>
      <c r="G682" s="69" t="s">
        <v>19</v>
      </c>
      <c r="H682" s="69">
        <v>53727000</v>
      </c>
      <c r="I682" s="68" t="s">
        <v>70</v>
      </c>
      <c r="J682" s="45">
        <v>2</v>
      </c>
      <c r="K682" s="14">
        <v>500</v>
      </c>
      <c r="L682" s="65">
        <v>42036</v>
      </c>
      <c r="M682" s="65">
        <v>42339</v>
      </c>
      <c r="N682" s="69" t="s">
        <v>54</v>
      </c>
      <c r="O682" s="68" t="s">
        <v>51</v>
      </c>
    </row>
    <row r="683" spans="1:15" ht="65.25" customHeight="1" x14ac:dyDescent="0.25">
      <c r="A683" s="52">
        <v>661</v>
      </c>
      <c r="B683" s="69" t="s">
        <v>736</v>
      </c>
      <c r="C683" s="10">
        <v>9430000</v>
      </c>
      <c r="D683" s="69" t="s">
        <v>322</v>
      </c>
      <c r="E683" s="69" t="s">
        <v>323</v>
      </c>
      <c r="F683" s="6">
        <v>876</v>
      </c>
      <c r="G683" s="69" t="s">
        <v>60</v>
      </c>
      <c r="H683" s="67">
        <v>53401</v>
      </c>
      <c r="I683" s="69" t="s">
        <v>20</v>
      </c>
      <c r="J683" s="64">
        <v>1</v>
      </c>
      <c r="K683" s="64">
        <f>23600+22420</f>
        <v>46020</v>
      </c>
      <c r="L683" s="65">
        <v>42036</v>
      </c>
      <c r="M683" s="65">
        <v>42339</v>
      </c>
      <c r="N683" s="69" t="s">
        <v>21</v>
      </c>
      <c r="O683" s="69" t="s">
        <v>22</v>
      </c>
    </row>
    <row r="684" spans="1:15" ht="65.25" customHeight="1" x14ac:dyDescent="0.25">
      <c r="A684" s="52">
        <v>662</v>
      </c>
      <c r="B684" s="68" t="s">
        <v>23</v>
      </c>
      <c r="C684" s="68">
        <v>3020543</v>
      </c>
      <c r="D684" s="68" t="s">
        <v>1257</v>
      </c>
      <c r="E684" s="68" t="s">
        <v>1694</v>
      </c>
      <c r="F684" s="69">
        <v>796</v>
      </c>
      <c r="G684" s="69" t="s">
        <v>19</v>
      </c>
      <c r="H684" s="68">
        <v>53408</v>
      </c>
      <c r="I684" s="68" t="s">
        <v>29</v>
      </c>
      <c r="J684" s="45">
        <v>1</v>
      </c>
      <c r="K684" s="64">
        <v>29500</v>
      </c>
      <c r="L684" s="65">
        <v>42036</v>
      </c>
      <c r="M684" s="65">
        <v>42064</v>
      </c>
      <c r="N684" s="69" t="s">
        <v>21</v>
      </c>
      <c r="O684" s="68" t="s">
        <v>22</v>
      </c>
    </row>
    <row r="685" spans="1:15" ht="65.25" customHeight="1" x14ac:dyDescent="0.25">
      <c r="A685" s="52">
        <v>663</v>
      </c>
      <c r="B685" s="68" t="s">
        <v>23</v>
      </c>
      <c r="C685" s="68">
        <v>3020543</v>
      </c>
      <c r="D685" s="68" t="s">
        <v>1257</v>
      </c>
      <c r="E685" s="68" t="s">
        <v>1357</v>
      </c>
      <c r="F685" s="69">
        <v>796</v>
      </c>
      <c r="G685" s="69" t="s">
        <v>19</v>
      </c>
      <c r="H685" s="10">
        <v>53423</v>
      </c>
      <c r="I685" s="69" t="s">
        <v>106</v>
      </c>
      <c r="J685" s="45">
        <v>1</v>
      </c>
      <c r="K685" s="64">
        <v>29500</v>
      </c>
      <c r="L685" s="65">
        <v>42036</v>
      </c>
      <c r="M685" s="65">
        <v>42064</v>
      </c>
      <c r="N685" s="69" t="s">
        <v>21</v>
      </c>
      <c r="O685" s="68" t="s">
        <v>22</v>
      </c>
    </row>
    <row r="686" spans="1:15" ht="65.25" customHeight="1" x14ac:dyDescent="0.25">
      <c r="A686" s="52">
        <v>664</v>
      </c>
      <c r="B686" s="68" t="s">
        <v>23</v>
      </c>
      <c r="C686" s="68">
        <v>3020543</v>
      </c>
      <c r="D686" s="68" t="s">
        <v>1257</v>
      </c>
      <c r="E686" s="68" t="s">
        <v>1350</v>
      </c>
      <c r="F686" s="69">
        <v>796</v>
      </c>
      <c r="G686" s="69" t="s">
        <v>19</v>
      </c>
      <c r="H686" s="67">
        <v>53401</v>
      </c>
      <c r="I686" s="69" t="s">
        <v>20</v>
      </c>
      <c r="J686" s="45">
        <v>1</v>
      </c>
      <c r="K686" s="64">
        <v>29500</v>
      </c>
      <c r="L686" s="65">
        <v>42036</v>
      </c>
      <c r="M686" s="65">
        <v>42064</v>
      </c>
      <c r="N686" s="69" t="s">
        <v>21</v>
      </c>
      <c r="O686" s="68" t="s">
        <v>22</v>
      </c>
    </row>
    <row r="687" spans="1:15" ht="65.25" customHeight="1" x14ac:dyDescent="0.25">
      <c r="A687" s="52">
        <v>665</v>
      </c>
      <c r="B687" s="68" t="s">
        <v>23</v>
      </c>
      <c r="C687" s="68">
        <v>3020543</v>
      </c>
      <c r="D687" s="68" t="s">
        <v>1257</v>
      </c>
      <c r="E687" s="68" t="s">
        <v>1694</v>
      </c>
      <c r="F687" s="69">
        <v>796</v>
      </c>
      <c r="G687" s="69" t="s">
        <v>19</v>
      </c>
      <c r="H687" s="68">
        <v>53408</v>
      </c>
      <c r="I687" s="68" t="s">
        <v>29</v>
      </c>
      <c r="J687" s="45">
        <v>1</v>
      </c>
      <c r="K687" s="64">
        <v>17700</v>
      </c>
      <c r="L687" s="65">
        <v>42036</v>
      </c>
      <c r="M687" s="65">
        <v>42064</v>
      </c>
      <c r="N687" s="69" t="s">
        <v>21</v>
      </c>
      <c r="O687" s="68" t="s">
        <v>22</v>
      </c>
    </row>
    <row r="688" spans="1:15" ht="65.25" customHeight="1" x14ac:dyDescent="0.25">
      <c r="A688" s="52">
        <v>666</v>
      </c>
      <c r="B688" s="68" t="s">
        <v>23</v>
      </c>
      <c r="C688" s="68">
        <v>3020543</v>
      </c>
      <c r="D688" s="68" t="s">
        <v>1257</v>
      </c>
      <c r="E688" s="68" t="s">
        <v>1699</v>
      </c>
      <c r="F688" s="69">
        <v>796</v>
      </c>
      <c r="G688" s="69" t="s">
        <v>19</v>
      </c>
      <c r="H688" s="6">
        <v>53412</v>
      </c>
      <c r="I688" s="69" t="s">
        <v>91</v>
      </c>
      <c r="J688" s="45">
        <v>1</v>
      </c>
      <c r="K688" s="64">
        <v>23600</v>
      </c>
      <c r="L688" s="65">
        <v>42036</v>
      </c>
      <c r="M688" s="65">
        <v>42064</v>
      </c>
      <c r="N688" s="69" t="s">
        <v>21</v>
      </c>
      <c r="O688" s="68" t="s">
        <v>22</v>
      </c>
    </row>
    <row r="689" spans="1:15" ht="65.25" customHeight="1" x14ac:dyDescent="0.25">
      <c r="A689" s="52">
        <v>667</v>
      </c>
      <c r="B689" s="68" t="s">
        <v>23</v>
      </c>
      <c r="C689" s="68">
        <v>3020543</v>
      </c>
      <c r="D689" s="68" t="s">
        <v>1257</v>
      </c>
      <c r="E689" s="68" t="s">
        <v>1376</v>
      </c>
      <c r="F689" s="69">
        <v>796</v>
      </c>
      <c r="G689" s="69" t="s">
        <v>19</v>
      </c>
      <c r="H689" s="67">
        <v>53401</v>
      </c>
      <c r="I689" s="69" t="s">
        <v>20</v>
      </c>
      <c r="J689" s="45">
        <v>1</v>
      </c>
      <c r="K689" s="64">
        <v>11800</v>
      </c>
      <c r="L689" s="65">
        <v>42036</v>
      </c>
      <c r="M689" s="65">
        <v>42064</v>
      </c>
      <c r="N689" s="69" t="s">
        <v>21</v>
      </c>
      <c r="O689" s="68" t="s">
        <v>22</v>
      </c>
    </row>
    <row r="690" spans="1:15" ht="65.25" customHeight="1" x14ac:dyDescent="0.25">
      <c r="A690" s="52">
        <v>668</v>
      </c>
      <c r="B690" s="68" t="s">
        <v>23</v>
      </c>
      <c r="C690" s="68">
        <v>2521371</v>
      </c>
      <c r="D690" s="69" t="s">
        <v>1611</v>
      </c>
      <c r="E690" s="69" t="s">
        <v>1665</v>
      </c>
      <c r="F690" s="2" t="s">
        <v>362</v>
      </c>
      <c r="G690" s="68" t="s">
        <v>363</v>
      </c>
      <c r="H690" s="67">
        <v>53000000</v>
      </c>
      <c r="I690" s="69" t="s">
        <v>1572</v>
      </c>
      <c r="J690" s="64">
        <v>2676</v>
      </c>
      <c r="K690" s="64">
        <v>690826.32</v>
      </c>
      <c r="L690" s="65">
        <v>42036</v>
      </c>
      <c r="M690" s="65">
        <v>42125</v>
      </c>
      <c r="N690" s="69" t="s">
        <v>21</v>
      </c>
      <c r="O690" s="69" t="s">
        <v>22</v>
      </c>
    </row>
    <row r="691" spans="1:15" ht="65.25" customHeight="1" x14ac:dyDescent="0.25">
      <c r="A691" s="52">
        <v>669</v>
      </c>
      <c r="B691" s="68" t="s">
        <v>23</v>
      </c>
      <c r="C691" s="68">
        <v>2521371</v>
      </c>
      <c r="D691" s="69" t="s">
        <v>1611</v>
      </c>
      <c r="E691" s="69" t="s">
        <v>1666</v>
      </c>
      <c r="F691" s="2" t="s">
        <v>362</v>
      </c>
      <c r="G691" s="68" t="s">
        <v>363</v>
      </c>
      <c r="H691" s="67">
        <v>53000000</v>
      </c>
      <c r="I691" s="69" t="s">
        <v>1572</v>
      </c>
      <c r="J691" s="64">
        <v>7636</v>
      </c>
      <c r="K691" s="64">
        <v>750822.26</v>
      </c>
      <c r="L691" s="65">
        <v>42036</v>
      </c>
      <c r="M691" s="65">
        <v>42125</v>
      </c>
      <c r="N691" s="69" t="s">
        <v>21</v>
      </c>
      <c r="O691" s="69" t="s">
        <v>22</v>
      </c>
    </row>
    <row r="692" spans="1:15" ht="65.25" customHeight="1" x14ac:dyDescent="0.25">
      <c r="A692" s="52">
        <v>670</v>
      </c>
      <c r="B692" s="68" t="s">
        <v>23</v>
      </c>
      <c r="C692" s="68">
        <v>2521371</v>
      </c>
      <c r="D692" s="69" t="s">
        <v>1611</v>
      </c>
      <c r="E692" s="69" t="s">
        <v>1612</v>
      </c>
      <c r="F692" s="2" t="s">
        <v>362</v>
      </c>
      <c r="G692" s="68" t="s">
        <v>363</v>
      </c>
      <c r="H692" s="67">
        <v>53000000</v>
      </c>
      <c r="I692" s="69" t="s">
        <v>1572</v>
      </c>
      <c r="J692" s="64">
        <v>260</v>
      </c>
      <c r="K692" s="64">
        <v>109200</v>
      </c>
      <c r="L692" s="65">
        <v>42064</v>
      </c>
      <c r="M692" s="65">
        <v>42156</v>
      </c>
      <c r="N692" s="69" t="s">
        <v>21</v>
      </c>
      <c r="O692" s="69" t="s">
        <v>22</v>
      </c>
    </row>
    <row r="693" spans="1:15" ht="65.25" customHeight="1" x14ac:dyDescent="0.25">
      <c r="A693" s="52">
        <v>671</v>
      </c>
      <c r="B693" s="68" t="s">
        <v>23</v>
      </c>
      <c r="C693" s="68">
        <v>2521371</v>
      </c>
      <c r="D693" s="69" t="s">
        <v>1611</v>
      </c>
      <c r="E693" s="69" t="s">
        <v>1612</v>
      </c>
      <c r="F693" s="2" t="s">
        <v>362</v>
      </c>
      <c r="G693" s="68" t="s">
        <v>363</v>
      </c>
      <c r="H693" s="67">
        <v>53000000</v>
      </c>
      <c r="I693" s="69" t="s">
        <v>1572</v>
      </c>
      <c r="J693" s="64">
        <v>907</v>
      </c>
      <c r="K693" s="64">
        <v>128791.48</v>
      </c>
      <c r="L693" s="65">
        <v>42064</v>
      </c>
      <c r="M693" s="65">
        <v>42125</v>
      </c>
      <c r="N693" s="69" t="s">
        <v>21</v>
      </c>
      <c r="O693" s="69" t="s">
        <v>22</v>
      </c>
    </row>
    <row r="694" spans="1:15" ht="65.25" customHeight="1" x14ac:dyDescent="0.25">
      <c r="A694" s="52">
        <v>672</v>
      </c>
      <c r="B694" s="68" t="s">
        <v>23</v>
      </c>
      <c r="C694" s="68">
        <v>2715000</v>
      </c>
      <c r="D694" s="68" t="s">
        <v>725</v>
      </c>
      <c r="E694" s="68" t="s">
        <v>724</v>
      </c>
      <c r="F694" s="68">
        <v>168</v>
      </c>
      <c r="G694" s="68" t="s">
        <v>721</v>
      </c>
      <c r="H694" s="67">
        <v>53401</v>
      </c>
      <c r="I694" s="69" t="s">
        <v>20</v>
      </c>
      <c r="J694" s="45">
        <v>0.1</v>
      </c>
      <c r="K694" s="64">
        <v>3625</v>
      </c>
      <c r="L694" s="65">
        <v>42036</v>
      </c>
      <c r="M694" s="65">
        <v>42339</v>
      </c>
      <c r="N694" s="69" t="s">
        <v>21</v>
      </c>
      <c r="O694" s="68" t="s">
        <v>22</v>
      </c>
    </row>
    <row r="695" spans="1:15" ht="65.25" customHeight="1" x14ac:dyDescent="0.25">
      <c r="A695" s="52">
        <v>673</v>
      </c>
      <c r="B695" s="68" t="s">
        <v>23</v>
      </c>
      <c r="C695" s="68">
        <v>2715010</v>
      </c>
      <c r="D695" s="68" t="s">
        <v>1488</v>
      </c>
      <c r="E695" s="68" t="s">
        <v>1517</v>
      </c>
      <c r="F695" s="69">
        <v>168</v>
      </c>
      <c r="G695" s="69" t="s">
        <v>523</v>
      </c>
      <c r="H695" s="67">
        <v>53000000000</v>
      </c>
      <c r="I695" s="69" t="s">
        <v>1572</v>
      </c>
      <c r="J695" s="1">
        <v>0.86</v>
      </c>
      <c r="K695" s="64">
        <v>33850.46</v>
      </c>
      <c r="L695" s="65">
        <v>42156</v>
      </c>
      <c r="M695" s="65">
        <v>42217</v>
      </c>
      <c r="N695" s="69" t="s">
        <v>21</v>
      </c>
      <c r="O695" s="69" t="s">
        <v>22</v>
      </c>
    </row>
    <row r="696" spans="1:15" ht="65.25" customHeight="1" x14ac:dyDescent="0.25">
      <c r="A696" s="52">
        <v>674</v>
      </c>
      <c r="B696" s="68" t="s">
        <v>23</v>
      </c>
      <c r="C696" s="68">
        <v>2715000</v>
      </c>
      <c r="D696" s="68" t="s">
        <v>1488</v>
      </c>
      <c r="E696" s="68" t="s">
        <v>1517</v>
      </c>
      <c r="F696" s="69">
        <v>168</v>
      </c>
      <c r="G696" s="69" t="s">
        <v>523</v>
      </c>
      <c r="H696" s="67">
        <v>53000000000</v>
      </c>
      <c r="I696" s="69" t="s">
        <v>1572</v>
      </c>
      <c r="J696" s="1">
        <v>9</v>
      </c>
      <c r="K696" s="64">
        <v>274572.62</v>
      </c>
      <c r="L696" s="65">
        <v>42248</v>
      </c>
      <c r="M696" s="65">
        <v>42339</v>
      </c>
      <c r="N696" s="69" t="s">
        <v>21</v>
      </c>
      <c r="O696" s="69" t="s">
        <v>22</v>
      </c>
    </row>
    <row r="697" spans="1:15" ht="65.25" customHeight="1" x14ac:dyDescent="0.25">
      <c r="A697" s="52">
        <v>675</v>
      </c>
      <c r="B697" s="68" t="s">
        <v>23</v>
      </c>
      <c r="C697" s="68">
        <v>2522119</v>
      </c>
      <c r="D697" s="68" t="s">
        <v>1601</v>
      </c>
      <c r="E697" s="68" t="s">
        <v>2364</v>
      </c>
      <c r="F697" s="69">
        <v>796</v>
      </c>
      <c r="G697" s="69" t="s">
        <v>19</v>
      </c>
      <c r="H697" s="67">
        <v>53401</v>
      </c>
      <c r="I697" s="69" t="s">
        <v>20</v>
      </c>
      <c r="J697" s="1">
        <v>56</v>
      </c>
      <c r="K697" s="64">
        <v>121862.81</v>
      </c>
      <c r="L697" s="65">
        <v>42248</v>
      </c>
      <c r="M697" s="65">
        <v>42309</v>
      </c>
      <c r="N697" s="69" t="s">
        <v>21</v>
      </c>
      <c r="O697" s="69" t="s">
        <v>22</v>
      </c>
    </row>
    <row r="698" spans="1:15" ht="65.25" customHeight="1" x14ac:dyDescent="0.25">
      <c r="A698" s="52">
        <v>676</v>
      </c>
      <c r="B698" s="68" t="s">
        <v>23</v>
      </c>
      <c r="C698" s="68">
        <v>2522119</v>
      </c>
      <c r="D698" s="68" t="s">
        <v>1601</v>
      </c>
      <c r="E698" s="68" t="s">
        <v>1600</v>
      </c>
      <c r="F698" s="69">
        <v>796</v>
      </c>
      <c r="G698" s="69" t="s">
        <v>19</v>
      </c>
      <c r="H698" s="67">
        <v>53401</v>
      </c>
      <c r="I698" s="69" t="s">
        <v>20</v>
      </c>
      <c r="J698" s="1">
        <v>732</v>
      </c>
      <c r="K698" s="64">
        <v>1569216.08</v>
      </c>
      <c r="L698" s="65">
        <v>42248</v>
      </c>
      <c r="M698" s="65">
        <v>42309</v>
      </c>
      <c r="N698" s="69" t="s">
        <v>21</v>
      </c>
      <c r="O698" s="69" t="s">
        <v>22</v>
      </c>
    </row>
    <row r="699" spans="1:15" ht="65.25" customHeight="1" x14ac:dyDescent="0.25">
      <c r="A699" s="52">
        <v>677</v>
      </c>
      <c r="B699" s="68" t="s">
        <v>1521</v>
      </c>
      <c r="C699" s="68">
        <v>2944120</v>
      </c>
      <c r="D699" s="68" t="s">
        <v>1663</v>
      </c>
      <c r="E699" s="68" t="s">
        <v>2339</v>
      </c>
      <c r="F699" s="69">
        <v>796</v>
      </c>
      <c r="G699" s="69" t="s">
        <v>19</v>
      </c>
      <c r="H699" s="67">
        <v>53401</v>
      </c>
      <c r="I699" s="69" t="s">
        <v>20</v>
      </c>
      <c r="J699" s="150">
        <v>1</v>
      </c>
      <c r="K699" s="151">
        <v>131870</v>
      </c>
      <c r="L699" s="65">
        <v>42217</v>
      </c>
      <c r="M699" s="65">
        <v>42278</v>
      </c>
      <c r="N699" s="69" t="s">
        <v>21</v>
      </c>
      <c r="O699" s="84" t="s">
        <v>22</v>
      </c>
    </row>
    <row r="700" spans="1:15" ht="65.25" customHeight="1" x14ac:dyDescent="0.25">
      <c r="A700" s="52">
        <v>678</v>
      </c>
      <c r="B700" s="68" t="s">
        <v>23</v>
      </c>
      <c r="C700" s="68">
        <v>2521371</v>
      </c>
      <c r="D700" s="69" t="s">
        <v>1611</v>
      </c>
      <c r="E700" s="69" t="s">
        <v>2312</v>
      </c>
      <c r="F700" s="2" t="s">
        <v>362</v>
      </c>
      <c r="G700" s="68" t="s">
        <v>363</v>
      </c>
      <c r="H700" s="67">
        <v>53000000</v>
      </c>
      <c r="I700" s="69" t="s">
        <v>1572</v>
      </c>
      <c r="J700" s="150">
        <v>94</v>
      </c>
      <c r="K700" s="151">
        <v>222780</v>
      </c>
      <c r="L700" s="65">
        <v>42217</v>
      </c>
      <c r="M700" s="65">
        <v>42278</v>
      </c>
      <c r="N700" s="69" t="s">
        <v>21</v>
      </c>
      <c r="O700" s="69" t="s">
        <v>22</v>
      </c>
    </row>
    <row r="701" spans="1:15" ht="65.25" customHeight="1" x14ac:dyDescent="0.25">
      <c r="A701" s="52">
        <v>679</v>
      </c>
      <c r="B701" s="68" t="s">
        <v>1521</v>
      </c>
      <c r="C701" s="68">
        <v>2944120</v>
      </c>
      <c r="D701" s="68" t="s">
        <v>1663</v>
      </c>
      <c r="E701" s="68" t="s">
        <v>1836</v>
      </c>
      <c r="F701" s="69">
        <v>796</v>
      </c>
      <c r="G701" s="69" t="s">
        <v>19</v>
      </c>
      <c r="H701" s="67">
        <v>53401</v>
      </c>
      <c r="I701" s="69" t="s">
        <v>20</v>
      </c>
      <c r="J701" s="150">
        <v>1</v>
      </c>
      <c r="K701" s="151">
        <v>121310</v>
      </c>
      <c r="L701" s="65">
        <v>42217</v>
      </c>
      <c r="M701" s="65">
        <v>42278</v>
      </c>
      <c r="N701" s="69" t="s">
        <v>21</v>
      </c>
      <c r="O701" s="84" t="s">
        <v>22</v>
      </c>
    </row>
    <row r="702" spans="1:15" ht="65.25" customHeight="1" x14ac:dyDescent="0.25">
      <c r="A702" s="52">
        <v>680</v>
      </c>
      <c r="B702" s="152" t="s">
        <v>23</v>
      </c>
      <c r="C702" s="152">
        <v>2715830</v>
      </c>
      <c r="D702" s="69" t="s">
        <v>1611</v>
      </c>
      <c r="E702" s="69" t="s">
        <v>2266</v>
      </c>
      <c r="F702" s="2" t="s">
        <v>362</v>
      </c>
      <c r="G702" s="68" t="s">
        <v>363</v>
      </c>
      <c r="H702" s="67">
        <v>53000000</v>
      </c>
      <c r="I702" s="69" t="s">
        <v>1572</v>
      </c>
      <c r="J702" s="150">
        <v>5857</v>
      </c>
      <c r="K702" s="151">
        <v>1049919.8500000001</v>
      </c>
      <c r="L702" s="65">
        <v>42186</v>
      </c>
      <c r="M702" s="65">
        <v>42430</v>
      </c>
      <c r="N702" s="84" t="s">
        <v>21</v>
      </c>
      <c r="O702" s="84" t="s">
        <v>22</v>
      </c>
    </row>
    <row r="703" spans="1:15" ht="65.25" customHeight="1" x14ac:dyDescent="0.25">
      <c r="A703" s="52">
        <v>681</v>
      </c>
      <c r="B703" s="68" t="s">
        <v>23</v>
      </c>
      <c r="C703" s="68">
        <v>2944148</v>
      </c>
      <c r="D703" s="69" t="s">
        <v>1604</v>
      </c>
      <c r="E703" s="69" t="s">
        <v>2175</v>
      </c>
      <c r="F703" s="69">
        <v>796</v>
      </c>
      <c r="G703" s="69" t="s">
        <v>19</v>
      </c>
      <c r="H703" s="67">
        <v>53401</v>
      </c>
      <c r="I703" s="69" t="s">
        <v>20</v>
      </c>
      <c r="J703" s="64">
        <v>3862</v>
      </c>
      <c r="K703" s="64">
        <v>906480</v>
      </c>
      <c r="L703" s="65">
        <v>42156</v>
      </c>
      <c r="M703" s="65">
        <v>42217</v>
      </c>
      <c r="N703" s="69" t="s">
        <v>21</v>
      </c>
      <c r="O703" s="69" t="s">
        <v>22</v>
      </c>
    </row>
    <row r="704" spans="1:15" ht="65.25" customHeight="1" x14ac:dyDescent="0.25">
      <c r="A704" s="52">
        <v>682</v>
      </c>
      <c r="B704" s="68" t="s">
        <v>23</v>
      </c>
      <c r="C704" s="68">
        <v>2944148</v>
      </c>
      <c r="D704" s="69" t="s">
        <v>1604</v>
      </c>
      <c r="E704" s="69" t="s">
        <v>2176</v>
      </c>
      <c r="F704" s="69">
        <v>796</v>
      </c>
      <c r="G704" s="69" t="s">
        <v>19</v>
      </c>
      <c r="H704" s="67">
        <v>53401</v>
      </c>
      <c r="I704" s="69" t="s">
        <v>20</v>
      </c>
      <c r="J704" s="64">
        <v>9</v>
      </c>
      <c r="K704" s="64">
        <v>60891</v>
      </c>
      <c r="L704" s="65">
        <v>42156</v>
      </c>
      <c r="M704" s="65">
        <v>42217</v>
      </c>
      <c r="N704" s="69" t="s">
        <v>21</v>
      </c>
      <c r="O704" s="69" t="s">
        <v>22</v>
      </c>
    </row>
    <row r="705" spans="1:15" ht="65.25" customHeight="1" x14ac:dyDescent="0.25">
      <c r="A705" s="52">
        <v>683</v>
      </c>
      <c r="B705" s="69" t="s">
        <v>23</v>
      </c>
      <c r="C705" s="68">
        <v>2715010</v>
      </c>
      <c r="D705" s="69" t="s">
        <v>1488</v>
      </c>
      <c r="E705" s="69" t="s">
        <v>1517</v>
      </c>
      <c r="F705" s="69" t="s">
        <v>362</v>
      </c>
      <c r="G705" s="69" t="s">
        <v>1787</v>
      </c>
      <c r="H705" s="67">
        <v>53000000000</v>
      </c>
      <c r="I705" s="69" t="s">
        <v>1572</v>
      </c>
      <c r="J705" s="29">
        <v>150</v>
      </c>
      <c r="K705" s="9">
        <v>65103</v>
      </c>
      <c r="L705" s="65">
        <v>42036</v>
      </c>
      <c r="M705" s="65">
        <v>42095</v>
      </c>
      <c r="N705" s="69" t="s">
        <v>21</v>
      </c>
      <c r="O705" s="69" t="s">
        <v>22</v>
      </c>
    </row>
    <row r="706" spans="1:15" ht="65.25" customHeight="1" x14ac:dyDescent="0.25">
      <c r="A706" s="52">
        <v>684</v>
      </c>
      <c r="B706" s="68" t="s">
        <v>23</v>
      </c>
      <c r="C706" s="68">
        <v>2715010</v>
      </c>
      <c r="D706" s="69" t="s">
        <v>1488</v>
      </c>
      <c r="E706" s="69" t="s">
        <v>1517</v>
      </c>
      <c r="F706" s="2">
        <v>168</v>
      </c>
      <c r="G706" s="68" t="s">
        <v>523</v>
      </c>
      <c r="H706" s="67">
        <v>53000000000</v>
      </c>
      <c r="I706" s="69" t="s">
        <v>1572</v>
      </c>
      <c r="J706" s="64">
        <v>15.271000000000001</v>
      </c>
      <c r="K706" s="64">
        <v>614479.22</v>
      </c>
      <c r="L706" s="65">
        <v>42036</v>
      </c>
      <c r="M706" s="65">
        <v>42095</v>
      </c>
      <c r="N706" s="69" t="s">
        <v>21</v>
      </c>
      <c r="O706" s="69" t="s">
        <v>22</v>
      </c>
    </row>
    <row r="707" spans="1:15" ht="65.25" customHeight="1" x14ac:dyDescent="0.25">
      <c r="A707" s="52">
        <v>685</v>
      </c>
      <c r="B707" s="68" t="s">
        <v>23</v>
      </c>
      <c r="C707" s="68">
        <v>2715000</v>
      </c>
      <c r="D707" s="68" t="s">
        <v>1488</v>
      </c>
      <c r="E707" s="68" t="s">
        <v>1634</v>
      </c>
      <c r="F707" s="69">
        <v>168</v>
      </c>
      <c r="G707" s="69" t="s">
        <v>523</v>
      </c>
      <c r="H707" s="67">
        <v>53000000000</v>
      </c>
      <c r="I707" s="69" t="s">
        <v>1572</v>
      </c>
      <c r="J707" s="1">
        <v>18</v>
      </c>
      <c r="K707" s="64">
        <v>392040.29</v>
      </c>
      <c r="L707" s="65">
        <v>42125</v>
      </c>
      <c r="M707" s="65">
        <v>42339</v>
      </c>
      <c r="N707" s="69" t="s">
        <v>21</v>
      </c>
      <c r="O707" s="69" t="s">
        <v>22</v>
      </c>
    </row>
    <row r="708" spans="1:15" ht="65.25" customHeight="1" x14ac:dyDescent="0.25">
      <c r="A708" s="52">
        <v>686</v>
      </c>
      <c r="B708" s="68" t="s">
        <v>23</v>
      </c>
      <c r="C708" s="10">
        <v>2944141</v>
      </c>
      <c r="D708" s="69" t="s">
        <v>516</v>
      </c>
      <c r="E708" s="69" t="s">
        <v>2028</v>
      </c>
      <c r="F708" s="69">
        <v>168</v>
      </c>
      <c r="G708" s="69" t="s">
        <v>523</v>
      </c>
      <c r="H708" s="67">
        <v>53000000000</v>
      </c>
      <c r="I708" s="69" t="s">
        <v>1572</v>
      </c>
      <c r="J708" s="153">
        <v>2.3479999999999999</v>
      </c>
      <c r="K708" s="74">
        <v>341781</v>
      </c>
      <c r="L708" s="154">
        <v>42125</v>
      </c>
      <c r="M708" s="154">
        <v>42186</v>
      </c>
      <c r="N708" s="69" t="s">
        <v>21</v>
      </c>
      <c r="O708" s="69" t="s">
        <v>22</v>
      </c>
    </row>
    <row r="709" spans="1:15" ht="65.25" customHeight="1" x14ac:dyDescent="0.25">
      <c r="A709" s="52">
        <v>687</v>
      </c>
      <c r="B709" s="68" t="s">
        <v>23</v>
      </c>
      <c r="C709" s="10">
        <v>2944141</v>
      </c>
      <c r="D709" s="69" t="s">
        <v>516</v>
      </c>
      <c r="E709" s="69" t="s">
        <v>2028</v>
      </c>
      <c r="F709" s="69">
        <v>168</v>
      </c>
      <c r="G709" s="69" t="s">
        <v>523</v>
      </c>
      <c r="H709" s="67">
        <v>53000000000</v>
      </c>
      <c r="I709" s="69" t="s">
        <v>1572</v>
      </c>
      <c r="J709" s="153">
        <v>2.3479999999999999</v>
      </c>
      <c r="K709" s="74">
        <v>403301.58</v>
      </c>
      <c r="L709" s="154">
        <v>42156</v>
      </c>
      <c r="M709" s="154">
        <v>42217</v>
      </c>
      <c r="N709" s="69" t="s">
        <v>21</v>
      </c>
      <c r="O709" s="69" t="s">
        <v>22</v>
      </c>
    </row>
    <row r="710" spans="1:15" ht="65.25" customHeight="1" x14ac:dyDescent="0.25">
      <c r="A710" s="52">
        <v>688</v>
      </c>
      <c r="B710" s="7" t="s">
        <v>23</v>
      </c>
      <c r="C710" s="127">
        <v>2912384</v>
      </c>
      <c r="D710" s="69" t="s">
        <v>1762</v>
      </c>
      <c r="E710" s="68" t="s">
        <v>2298</v>
      </c>
      <c r="F710" s="127">
        <v>796</v>
      </c>
      <c r="G710" s="127" t="s">
        <v>19</v>
      </c>
      <c r="H710" s="127">
        <v>53401</v>
      </c>
      <c r="I710" s="127" t="s">
        <v>20</v>
      </c>
      <c r="J710" s="153">
        <v>18</v>
      </c>
      <c r="K710" s="74">
        <v>260190</v>
      </c>
      <c r="L710" s="154">
        <v>42217</v>
      </c>
      <c r="M710" s="154">
        <v>42339</v>
      </c>
      <c r="N710" s="15" t="s">
        <v>21</v>
      </c>
      <c r="O710" s="15" t="s">
        <v>22</v>
      </c>
    </row>
    <row r="711" spans="1:15" ht="65.25" customHeight="1" x14ac:dyDescent="0.25">
      <c r="A711" s="52">
        <v>689</v>
      </c>
      <c r="B711" s="152" t="s">
        <v>23</v>
      </c>
      <c r="C711" s="152">
        <v>2715830</v>
      </c>
      <c r="D711" s="69" t="s">
        <v>1611</v>
      </c>
      <c r="E711" s="69" t="s">
        <v>2266</v>
      </c>
      <c r="F711" s="2" t="s">
        <v>362</v>
      </c>
      <c r="G711" s="68" t="s">
        <v>363</v>
      </c>
      <c r="H711" s="67">
        <v>53000000</v>
      </c>
      <c r="I711" s="69" t="s">
        <v>1572</v>
      </c>
      <c r="J711" s="150">
        <v>95</v>
      </c>
      <c r="K711" s="151">
        <v>22953.55</v>
      </c>
      <c r="L711" s="65">
        <v>42186</v>
      </c>
      <c r="M711" s="65">
        <v>42430</v>
      </c>
      <c r="N711" s="84" t="s">
        <v>21</v>
      </c>
      <c r="O711" s="84" t="s">
        <v>22</v>
      </c>
    </row>
    <row r="712" spans="1:15" ht="65.25" customHeight="1" x14ac:dyDescent="0.25">
      <c r="A712" s="52">
        <v>690</v>
      </c>
      <c r="B712" s="152" t="s">
        <v>23</v>
      </c>
      <c r="C712" s="152">
        <v>2715830</v>
      </c>
      <c r="D712" s="69" t="s">
        <v>1611</v>
      </c>
      <c r="E712" s="69" t="s">
        <v>2266</v>
      </c>
      <c r="F712" s="2" t="s">
        <v>362</v>
      </c>
      <c r="G712" s="68" t="s">
        <v>363</v>
      </c>
      <c r="H712" s="67">
        <v>53000000</v>
      </c>
      <c r="I712" s="69" t="s">
        <v>1572</v>
      </c>
      <c r="J712" s="150">
        <v>315</v>
      </c>
      <c r="K712" s="151">
        <v>131729.1</v>
      </c>
      <c r="L712" s="65">
        <v>42186</v>
      </c>
      <c r="M712" s="65">
        <v>42430</v>
      </c>
      <c r="N712" s="84" t="s">
        <v>21</v>
      </c>
      <c r="O712" s="84" t="s">
        <v>22</v>
      </c>
    </row>
    <row r="713" spans="1:15" s="161" customFormat="1" ht="65.25" customHeight="1" x14ac:dyDescent="0.25">
      <c r="A713" s="52">
        <v>691</v>
      </c>
      <c r="B713" s="155" t="s">
        <v>23</v>
      </c>
      <c r="C713" s="156">
        <v>2721231</v>
      </c>
      <c r="D713" s="155" t="s">
        <v>24</v>
      </c>
      <c r="E713" s="155" t="s">
        <v>1904</v>
      </c>
      <c r="F713" s="83">
        <v>166</v>
      </c>
      <c r="G713" s="69" t="s">
        <v>55</v>
      </c>
      <c r="H713" s="157">
        <v>53401</v>
      </c>
      <c r="I713" s="83" t="s">
        <v>20</v>
      </c>
      <c r="J713" s="158">
        <v>10</v>
      </c>
      <c r="K713" s="159">
        <v>5650.02</v>
      </c>
      <c r="L713" s="160">
        <v>42095</v>
      </c>
      <c r="M713" s="160">
        <v>42186</v>
      </c>
      <c r="N713" s="83" t="s">
        <v>21</v>
      </c>
      <c r="O713" s="83" t="s">
        <v>22</v>
      </c>
    </row>
    <row r="714" spans="1:15" ht="65.25" customHeight="1" x14ac:dyDescent="0.25">
      <c r="A714" s="52">
        <v>692</v>
      </c>
      <c r="B714" s="68" t="s">
        <v>23</v>
      </c>
      <c r="C714" s="162">
        <v>2724136</v>
      </c>
      <c r="D714" s="68" t="s">
        <v>1903</v>
      </c>
      <c r="E714" s="68" t="s">
        <v>1902</v>
      </c>
      <c r="F714" s="69">
        <v>166</v>
      </c>
      <c r="G714" s="69" t="s">
        <v>55</v>
      </c>
      <c r="H714" s="67">
        <v>53401</v>
      </c>
      <c r="I714" s="69" t="s">
        <v>20</v>
      </c>
      <c r="J714" s="1">
        <v>81</v>
      </c>
      <c r="K714" s="64">
        <v>56699.96</v>
      </c>
      <c r="L714" s="65">
        <v>42095</v>
      </c>
      <c r="M714" s="65">
        <v>42186</v>
      </c>
      <c r="N714" s="69" t="s">
        <v>21</v>
      </c>
      <c r="O714" s="69" t="s">
        <v>22</v>
      </c>
    </row>
    <row r="715" spans="1:15" ht="65.25" customHeight="1" x14ac:dyDescent="0.25">
      <c r="A715" s="52">
        <v>693</v>
      </c>
      <c r="B715" s="152" t="s">
        <v>23</v>
      </c>
      <c r="C715" s="68">
        <v>2521371</v>
      </c>
      <c r="D715" s="69" t="s">
        <v>1611</v>
      </c>
      <c r="E715" s="69" t="s">
        <v>1999</v>
      </c>
      <c r="F715" s="2" t="s">
        <v>362</v>
      </c>
      <c r="G715" s="68" t="s">
        <v>363</v>
      </c>
      <c r="H715" s="67">
        <v>53000000</v>
      </c>
      <c r="I715" s="69" t="s">
        <v>1572</v>
      </c>
      <c r="J715" s="150">
        <v>971</v>
      </c>
      <c r="K715" s="151">
        <v>330388.43</v>
      </c>
      <c r="L715" s="163">
        <v>42095</v>
      </c>
      <c r="M715" s="163">
        <v>42156</v>
      </c>
      <c r="N715" s="84" t="s">
        <v>21</v>
      </c>
      <c r="O715" s="84" t="s">
        <v>22</v>
      </c>
    </row>
    <row r="716" spans="1:15" ht="65.25" customHeight="1" x14ac:dyDescent="0.25">
      <c r="A716" s="52">
        <v>694</v>
      </c>
      <c r="B716" s="152" t="s">
        <v>23</v>
      </c>
      <c r="C716" s="152">
        <v>2521371</v>
      </c>
      <c r="D716" s="69" t="s">
        <v>1611</v>
      </c>
      <c r="E716" s="69" t="s">
        <v>2082</v>
      </c>
      <c r="F716" s="2" t="s">
        <v>362</v>
      </c>
      <c r="G716" s="68" t="s">
        <v>363</v>
      </c>
      <c r="H716" s="67">
        <v>53000000</v>
      </c>
      <c r="I716" s="69" t="s">
        <v>1572</v>
      </c>
      <c r="J716" s="150">
        <v>120</v>
      </c>
      <c r="K716" s="151">
        <v>17173.599999999999</v>
      </c>
      <c r="L716" s="163">
        <v>42125</v>
      </c>
      <c r="M716" s="163">
        <v>42217</v>
      </c>
      <c r="N716" s="84" t="s">
        <v>21</v>
      </c>
      <c r="O716" s="84" t="s">
        <v>22</v>
      </c>
    </row>
    <row r="717" spans="1:15" ht="65.25" customHeight="1" x14ac:dyDescent="0.25">
      <c r="A717" s="52">
        <v>695</v>
      </c>
      <c r="B717" s="152" t="s">
        <v>23</v>
      </c>
      <c r="C717" s="152">
        <v>2521371</v>
      </c>
      <c r="D717" s="69" t="s">
        <v>1611</v>
      </c>
      <c r="E717" s="69" t="s">
        <v>2084</v>
      </c>
      <c r="F717" s="2" t="s">
        <v>362</v>
      </c>
      <c r="G717" s="68" t="s">
        <v>363</v>
      </c>
      <c r="H717" s="67">
        <v>53000000</v>
      </c>
      <c r="I717" s="69" t="s">
        <v>1572</v>
      </c>
      <c r="J717" s="150">
        <v>848</v>
      </c>
      <c r="K717" s="151">
        <v>117377.68</v>
      </c>
      <c r="L717" s="163">
        <v>42125</v>
      </c>
      <c r="M717" s="163">
        <v>42217</v>
      </c>
      <c r="N717" s="84" t="s">
        <v>21</v>
      </c>
      <c r="O717" s="84" t="s">
        <v>22</v>
      </c>
    </row>
    <row r="718" spans="1:15" ht="65.25" customHeight="1" x14ac:dyDescent="0.25">
      <c r="A718" s="52">
        <v>696</v>
      </c>
      <c r="B718" s="152" t="s">
        <v>23</v>
      </c>
      <c r="C718" s="152">
        <v>2715830</v>
      </c>
      <c r="D718" s="69" t="s">
        <v>1611</v>
      </c>
      <c r="E718" s="69" t="s">
        <v>2149</v>
      </c>
      <c r="F718" s="2" t="s">
        <v>362</v>
      </c>
      <c r="G718" s="68" t="s">
        <v>363</v>
      </c>
      <c r="H718" s="67">
        <v>53000000</v>
      </c>
      <c r="I718" s="69" t="s">
        <v>1572</v>
      </c>
      <c r="J718" s="150">
        <v>20000</v>
      </c>
      <c r="K718" s="151">
        <v>775600</v>
      </c>
      <c r="L718" s="65">
        <v>42156</v>
      </c>
      <c r="M718" s="65">
        <v>42339</v>
      </c>
      <c r="N718" s="84" t="s">
        <v>21</v>
      </c>
      <c r="O718" s="84" t="s">
        <v>22</v>
      </c>
    </row>
    <row r="719" spans="1:15" ht="65.25" customHeight="1" x14ac:dyDescent="0.25">
      <c r="A719" s="52">
        <v>697</v>
      </c>
      <c r="B719" s="68" t="s">
        <v>23</v>
      </c>
      <c r="C719" s="68">
        <v>2715010</v>
      </c>
      <c r="D719" s="68" t="s">
        <v>1488</v>
      </c>
      <c r="E719" s="2" t="s">
        <v>1517</v>
      </c>
      <c r="F719" s="2" t="s">
        <v>2117</v>
      </c>
      <c r="G719" s="69" t="s">
        <v>2116</v>
      </c>
      <c r="H719" s="67">
        <v>53401</v>
      </c>
      <c r="I719" s="69" t="s">
        <v>20</v>
      </c>
      <c r="J719" s="1">
        <v>6.5049999999999999</v>
      </c>
      <c r="K719" s="64">
        <v>270321.78000000003</v>
      </c>
      <c r="L719" s="65">
        <v>42156</v>
      </c>
      <c r="M719" s="65">
        <v>42217</v>
      </c>
      <c r="N719" s="69" t="s">
        <v>21</v>
      </c>
      <c r="O719" s="69" t="s">
        <v>22</v>
      </c>
    </row>
    <row r="720" spans="1:15" ht="65.25" customHeight="1" x14ac:dyDescent="0.25">
      <c r="A720" s="52">
        <v>698</v>
      </c>
      <c r="B720" s="68" t="s">
        <v>23</v>
      </c>
      <c r="C720" s="68">
        <v>2715010</v>
      </c>
      <c r="D720" s="68" t="s">
        <v>1488</v>
      </c>
      <c r="E720" s="2" t="s">
        <v>1517</v>
      </c>
      <c r="F720" s="2" t="s">
        <v>362</v>
      </c>
      <c r="G720" s="69" t="s">
        <v>1787</v>
      </c>
      <c r="H720" s="67">
        <v>53000000000</v>
      </c>
      <c r="I720" s="69" t="s">
        <v>1572</v>
      </c>
      <c r="J720" s="1">
        <v>222.1</v>
      </c>
      <c r="K720" s="64">
        <v>112944.95</v>
      </c>
      <c r="L720" s="65">
        <v>42036</v>
      </c>
      <c r="M720" s="65">
        <v>42095</v>
      </c>
      <c r="N720" s="69" t="s">
        <v>21</v>
      </c>
      <c r="O720" s="69" t="s">
        <v>22</v>
      </c>
    </row>
    <row r="721" spans="1:15" ht="65.25" customHeight="1" x14ac:dyDescent="0.25">
      <c r="A721" s="52">
        <v>699</v>
      </c>
      <c r="B721" s="68" t="s">
        <v>23</v>
      </c>
      <c r="C721" s="68">
        <v>2715010</v>
      </c>
      <c r="D721" s="69" t="s">
        <v>1488</v>
      </c>
      <c r="E721" s="69" t="s">
        <v>1517</v>
      </c>
      <c r="F721" s="2">
        <v>168</v>
      </c>
      <c r="G721" s="68" t="s">
        <v>523</v>
      </c>
      <c r="H721" s="67">
        <v>53000000000</v>
      </c>
      <c r="I721" s="69" t="s">
        <v>1572</v>
      </c>
      <c r="J721" s="64">
        <v>19.247</v>
      </c>
      <c r="K721" s="64">
        <v>773233.19</v>
      </c>
      <c r="L721" s="65">
        <v>42036</v>
      </c>
      <c r="M721" s="65">
        <v>42095</v>
      </c>
      <c r="N721" s="69" t="s">
        <v>21</v>
      </c>
      <c r="O721" s="69" t="s">
        <v>22</v>
      </c>
    </row>
    <row r="722" spans="1:15" ht="65.25" customHeight="1" x14ac:dyDescent="0.25">
      <c r="A722" s="52">
        <v>700</v>
      </c>
      <c r="B722" s="68" t="s">
        <v>23</v>
      </c>
      <c r="C722" s="68">
        <v>2715010</v>
      </c>
      <c r="D722" s="68" t="s">
        <v>1488</v>
      </c>
      <c r="E722" s="68" t="s">
        <v>1518</v>
      </c>
      <c r="F722" s="69">
        <v>168</v>
      </c>
      <c r="G722" s="69" t="s">
        <v>523</v>
      </c>
      <c r="H722" s="67">
        <v>53000000000</v>
      </c>
      <c r="I722" s="69" t="s">
        <v>1572</v>
      </c>
      <c r="J722" s="1">
        <v>3.3540000000000001</v>
      </c>
      <c r="K722" s="64">
        <v>145214.95000000001</v>
      </c>
      <c r="L722" s="65">
        <v>42036</v>
      </c>
      <c r="M722" s="65">
        <v>42095</v>
      </c>
      <c r="N722" s="69" t="s">
        <v>21</v>
      </c>
      <c r="O722" s="69" t="s">
        <v>22</v>
      </c>
    </row>
    <row r="723" spans="1:15" ht="65.25" customHeight="1" x14ac:dyDescent="0.25">
      <c r="A723" s="52">
        <v>701</v>
      </c>
      <c r="B723" s="68" t="s">
        <v>23</v>
      </c>
      <c r="C723" s="68">
        <v>2922290</v>
      </c>
      <c r="D723" s="68" t="s">
        <v>1138</v>
      </c>
      <c r="E723" s="68" t="s">
        <v>1356</v>
      </c>
      <c r="F723" s="69">
        <v>796</v>
      </c>
      <c r="G723" s="69" t="s">
        <v>19</v>
      </c>
      <c r="H723" s="67">
        <v>53401</v>
      </c>
      <c r="I723" s="69" t="s">
        <v>20</v>
      </c>
      <c r="J723" s="45">
        <v>2</v>
      </c>
      <c r="K723" s="64">
        <v>37760</v>
      </c>
      <c r="L723" s="65">
        <v>42036</v>
      </c>
      <c r="M723" s="65">
        <v>42064</v>
      </c>
      <c r="N723" s="69" t="s">
        <v>21</v>
      </c>
      <c r="O723" s="68" t="s">
        <v>22</v>
      </c>
    </row>
    <row r="724" spans="1:15" ht="65.25" customHeight="1" x14ac:dyDescent="0.25">
      <c r="A724" s="52">
        <v>702</v>
      </c>
      <c r="B724" s="68" t="s">
        <v>23</v>
      </c>
      <c r="C724" s="68">
        <v>2922290</v>
      </c>
      <c r="D724" s="68" t="s">
        <v>1138</v>
      </c>
      <c r="E724" s="68" t="s">
        <v>1371</v>
      </c>
      <c r="F724" s="69">
        <v>796</v>
      </c>
      <c r="G724" s="69" t="s">
        <v>19</v>
      </c>
      <c r="H724" s="67">
        <v>53415</v>
      </c>
      <c r="I724" s="69" t="s">
        <v>201</v>
      </c>
      <c r="J724" s="45">
        <v>1</v>
      </c>
      <c r="K724" s="64">
        <v>18880</v>
      </c>
      <c r="L724" s="65">
        <v>42036</v>
      </c>
      <c r="M724" s="65">
        <v>42064</v>
      </c>
      <c r="N724" s="69" t="s">
        <v>21</v>
      </c>
      <c r="O724" s="68" t="s">
        <v>22</v>
      </c>
    </row>
    <row r="725" spans="1:15" ht="65.25" customHeight="1" x14ac:dyDescent="0.25">
      <c r="A725" s="52">
        <v>703</v>
      </c>
      <c r="B725" s="68" t="s">
        <v>23</v>
      </c>
      <c r="C725" s="68">
        <v>2922290</v>
      </c>
      <c r="D725" s="68" t="s">
        <v>1138</v>
      </c>
      <c r="E725" s="68" t="s">
        <v>1365</v>
      </c>
      <c r="F725" s="69">
        <v>796</v>
      </c>
      <c r="G725" s="69" t="s">
        <v>19</v>
      </c>
      <c r="H725" s="67">
        <v>53401</v>
      </c>
      <c r="I725" s="69" t="s">
        <v>20</v>
      </c>
      <c r="J725" s="45">
        <v>1</v>
      </c>
      <c r="K725" s="64">
        <v>1180</v>
      </c>
      <c r="L725" s="65">
        <v>42036</v>
      </c>
      <c r="M725" s="65">
        <v>42064</v>
      </c>
      <c r="N725" s="69" t="s">
        <v>21</v>
      </c>
      <c r="O725" s="68" t="s">
        <v>22</v>
      </c>
    </row>
    <row r="726" spans="1:15" ht="65.25" customHeight="1" x14ac:dyDescent="0.25">
      <c r="A726" s="52">
        <v>704</v>
      </c>
      <c r="B726" s="68" t="s">
        <v>23</v>
      </c>
      <c r="C726" s="68">
        <v>2922290</v>
      </c>
      <c r="D726" s="68" t="s">
        <v>1138</v>
      </c>
      <c r="E726" s="68" t="s">
        <v>1368</v>
      </c>
      <c r="F726" s="69">
        <v>796</v>
      </c>
      <c r="G726" s="69" t="s">
        <v>19</v>
      </c>
      <c r="H726" s="67">
        <v>53401</v>
      </c>
      <c r="I726" s="69" t="s">
        <v>20</v>
      </c>
      <c r="J726" s="45">
        <v>3</v>
      </c>
      <c r="K726" s="64">
        <v>24780</v>
      </c>
      <c r="L726" s="65">
        <v>42036</v>
      </c>
      <c r="M726" s="65">
        <v>42064</v>
      </c>
      <c r="N726" s="69" t="s">
        <v>21</v>
      </c>
      <c r="O726" s="68" t="s">
        <v>22</v>
      </c>
    </row>
    <row r="727" spans="1:15" ht="65.25" customHeight="1" x14ac:dyDescent="0.25">
      <c r="A727" s="52">
        <v>705</v>
      </c>
      <c r="B727" s="68" t="s">
        <v>23</v>
      </c>
      <c r="C727" s="68">
        <v>2922290</v>
      </c>
      <c r="D727" s="68" t="s">
        <v>1138</v>
      </c>
      <c r="E727" s="68" t="s">
        <v>1377</v>
      </c>
      <c r="F727" s="69">
        <v>796</v>
      </c>
      <c r="G727" s="69" t="s">
        <v>19</v>
      </c>
      <c r="H727" s="67">
        <v>53401</v>
      </c>
      <c r="I727" s="69" t="s">
        <v>20</v>
      </c>
      <c r="J727" s="45">
        <v>3</v>
      </c>
      <c r="K727" s="64">
        <v>3540</v>
      </c>
      <c r="L727" s="65">
        <v>42036</v>
      </c>
      <c r="M727" s="65">
        <v>42064</v>
      </c>
      <c r="N727" s="69" t="s">
        <v>21</v>
      </c>
      <c r="O727" s="68" t="s">
        <v>22</v>
      </c>
    </row>
    <row r="728" spans="1:15" ht="65.25" customHeight="1" x14ac:dyDescent="0.25">
      <c r="A728" s="52">
        <v>706</v>
      </c>
      <c r="B728" s="69" t="s">
        <v>23</v>
      </c>
      <c r="C728" s="69">
        <v>3190612</v>
      </c>
      <c r="D728" s="69" t="s">
        <v>57</v>
      </c>
      <c r="E728" s="69" t="s">
        <v>394</v>
      </c>
      <c r="F728" s="69">
        <v>796</v>
      </c>
      <c r="G728" s="69" t="s">
        <v>19</v>
      </c>
      <c r="H728" s="67">
        <v>53401</v>
      </c>
      <c r="I728" s="69" t="s">
        <v>20</v>
      </c>
      <c r="J728" s="64">
        <v>40000</v>
      </c>
      <c r="K728" s="64">
        <v>600000</v>
      </c>
      <c r="L728" s="65">
        <v>42095</v>
      </c>
      <c r="M728" s="65">
        <v>42186</v>
      </c>
      <c r="N728" s="69" t="s">
        <v>21</v>
      </c>
      <c r="O728" s="69" t="s">
        <v>22</v>
      </c>
    </row>
    <row r="729" spans="1:15" ht="65.25" customHeight="1" x14ac:dyDescent="0.25">
      <c r="A729" s="52">
        <v>707</v>
      </c>
      <c r="B729" s="8" t="s">
        <v>23</v>
      </c>
      <c r="C729" s="8">
        <v>3020000</v>
      </c>
      <c r="D729" s="68" t="s">
        <v>1744</v>
      </c>
      <c r="E729" s="68" t="s">
        <v>1418</v>
      </c>
      <c r="F729" s="69">
        <v>796</v>
      </c>
      <c r="G729" s="69" t="s">
        <v>19</v>
      </c>
      <c r="H729" s="69">
        <v>53727000</v>
      </c>
      <c r="I729" s="68" t="s">
        <v>70</v>
      </c>
      <c r="J729" s="45">
        <v>1</v>
      </c>
      <c r="K729" s="64">
        <v>13200</v>
      </c>
      <c r="L729" s="65">
        <v>42036</v>
      </c>
      <c r="M729" s="65">
        <v>42339</v>
      </c>
      <c r="N729" s="69" t="s">
        <v>54</v>
      </c>
      <c r="O729" s="68" t="s">
        <v>51</v>
      </c>
    </row>
    <row r="730" spans="1:15" ht="65.25" customHeight="1" x14ac:dyDescent="0.25">
      <c r="A730" s="52">
        <v>708</v>
      </c>
      <c r="B730" s="8" t="s">
        <v>23</v>
      </c>
      <c r="C730" s="8">
        <v>3020000</v>
      </c>
      <c r="D730" s="68" t="s">
        <v>1744</v>
      </c>
      <c r="E730" s="68" t="s">
        <v>1410</v>
      </c>
      <c r="F730" s="69">
        <v>796</v>
      </c>
      <c r="G730" s="69" t="s">
        <v>19</v>
      </c>
      <c r="H730" s="69">
        <v>53727000</v>
      </c>
      <c r="I730" s="68" t="s">
        <v>70</v>
      </c>
      <c r="J730" s="45">
        <v>1</v>
      </c>
      <c r="K730" s="64">
        <v>18600</v>
      </c>
      <c r="L730" s="65">
        <v>42036</v>
      </c>
      <c r="M730" s="65">
        <v>42339</v>
      </c>
      <c r="N730" s="69" t="s">
        <v>54</v>
      </c>
      <c r="O730" s="68" t="s">
        <v>51</v>
      </c>
    </row>
    <row r="731" spans="1:15" ht="65.25" customHeight="1" x14ac:dyDescent="0.25">
      <c r="A731" s="52">
        <v>709</v>
      </c>
      <c r="B731" s="68" t="s">
        <v>23</v>
      </c>
      <c r="C731" s="68">
        <v>3100000</v>
      </c>
      <c r="D731" s="69" t="s">
        <v>445</v>
      </c>
      <c r="E731" s="23" t="s">
        <v>519</v>
      </c>
      <c r="F731" s="69">
        <v>796</v>
      </c>
      <c r="G731" s="69" t="s">
        <v>19</v>
      </c>
      <c r="H731" s="67">
        <v>53425</v>
      </c>
      <c r="I731" s="69" t="s">
        <v>56</v>
      </c>
      <c r="J731" s="29">
        <v>10</v>
      </c>
      <c r="K731" s="21">
        <v>250</v>
      </c>
      <c r="L731" s="65">
        <v>42036</v>
      </c>
      <c r="M731" s="65">
        <v>42339</v>
      </c>
      <c r="N731" s="69" t="s">
        <v>1534</v>
      </c>
      <c r="O731" s="69" t="s">
        <v>22</v>
      </c>
    </row>
    <row r="732" spans="1:15" ht="65.25" customHeight="1" x14ac:dyDescent="0.25">
      <c r="A732" s="52">
        <v>710</v>
      </c>
      <c r="B732" s="68" t="s">
        <v>23</v>
      </c>
      <c r="C732" s="68">
        <v>2699440</v>
      </c>
      <c r="D732" s="68" t="s">
        <v>390</v>
      </c>
      <c r="E732" s="69" t="s">
        <v>1491</v>
      </c>
      <c r="F732" s="69">
        <v>166</v>
      </c>
      <c r="G732" s="69" t="s">
        <v>55</v>
      </c>
      <c r="H732" s="67">
        <v>53415</v>
      </c>
      <c r="I732" s="69" t="s">
        <v>201</v>
      </c>
      <c r="J732" s="64">
        <v>20</v>
      </c>
      <c r="K732" s="64">
        <v>1873</v>
      </c>
      <c r="L732" s="65">
        <v>42036</v>
      </c>
      <c r="M732" s="65">
        <v>42064</v>
      </c>
      <c r="N732" s="69" t="s">
        <v>1537</v>
      </c>
      <c r="O732" s="69" t="s">
        <v>22</v>
      </c>
    </row>
    <row r="733" spans="1:15" ht="65.25" customHeight="1" x14ac:dyDescent="0.25">
      <c r="A733" s="52">
        <v>711</v>
      </c>
      <c r="B733" s="68" t="s">
        <v>64</v>
      </c>
      <c r="C733" s="69">
        <v>7492039</v>
      </c>
      <c r="D733" s="69" t="s">
        <v>87</v>
      </c>
      <c r="E733" s="69" t="s">
        <v>88</v>
      </c>
      <c r="F733" s="6">
        <v>876</v>
      </c>
      <c r="G733" s="69" t="s">
        <v>60</v>
      </c>
      <c r="H733" s="67">
        <v>53401</v>
      </c>
      <c r="I733" s="69" t="s">
        <v>20</v>
      </c>
      <c r="J733" s="6">
        <v>1</v>
      </c>
      <c r="K733" s="64">
        <v>214583</v>
      </c>
      <c r="L733" s="65">
        <v>42036</v>
      </c>
      <c r="M733" s="65">
        <v>42339</v>
      </c>
      <c r="N733" s="69" t="s">
        <v>21</v>
      </c>
      <c r="O733" s="69" t="s">
        <v>22</v>
      </c>
    </row>
    <row r="734" spans="1:15" ht="65.25" customHeight="1" x14ac:dyDescent="0.25">
      <c r="A734" s="52">
        <v>712</v>
      </c>
      <c r="B734" s="69" t="s">
        <v>100</v>
      </c>
      <c r="C734" s="69">
        <v>7250000</v>
      </c>
      <c r="D734" s="68" t="s">
        <v>158</v>
      </c>
      <c r="E734" s="68" t="s">
        <v>159</v>
      </c>
      <c r="F734" s="69">
        <v>876</v>
      </c>
      <c r="G734" s="69" t="s">
        <v>60</v>
      </c>
      <c r="H734" s="67">
        <v>53401</v>
      </c>
      <c r="I734" s="69" t="s">
        <v>20</v>
      </c>
      <c r="J734" s="64">
        <v>1</v>
      </c>
      <c r="K734" s="64">
        <v>1888</v>
      </c>
      <c r="L734" s="65">
        <v>42036</v>
      </c>
      <c r="M734" s="65">
        <v>42339</v>
      </c>
      <c r="N734" s="69" t="s">
        <v>21</v>
      </c>
      <c r="O734" s="69" t="s">
        <v>22</v>
      </c>
    </row>
    <row r="735" spans="1:15" ht="65.25" customHeight="1" x14ac:dyDescent="0.25">
      <c r="A735" s="52">
        <v>713</v>
      </c>
      <c r="B735" s="68" t="s">
        <v>968</v>
      </c>
      <c r="C735" s="68">
        <v>7423050</v>
      </c>
      <c r="D735" s="13" t="s">
        <v>251</v>
      </c>
      <c r="E735" s="69" t="s">
        <v>252</v>
      </c>
      <c r="F735" s="69">
        <v>792</v>
      </c>
      <c r="G735" s="69" t="s">
        <v>117</v>
      </c>
      <c r="H735" s="10" t="s">
        <v>253</v>
      </c>
      <c r="I735" s="69" t="s">
        <v>254</v>
      </c>
      <c r="J735" s="14">
        <v>1</v>
      </c>
      <c r="K735" s="64">
        <v>122720</v>
      </c>
      <c r="L735" s="65">
        <v>42005</v>
      </c>
      <c r="M735" s="65">
        <v>42036</v>
      </c>
      <c r="N735" s="69" t="s">
        <v>21</v>
      </c>
      <c r="O735" s="69" t="s">
        <v>22</v>
      </c>
    </row>
    <row r="736" spans="1:15" ht="65.25" customHeight="1" x14ac:dyDescent="0.25">
      <c r="A736" s="52">
        <v>714</v>
      </c>
      <c r="B736" s="68" t="s">
        <v>64</v>
      </c>
      <c r="C736" s="69">
        <v>7492039</v>
      </c>
      <c r="D736" s="68" t="s">
        <v>87</v>
      </c>
      <c r="E736" s="68" t="s">
        <v>148</v>
      </c>
      <c r="F736" s="69">
        <v>876</v>
      </c>
      <c r="G736" s="69" t="s">
        <v>60</v>
      </c>
      <c r="H736" s="11" t="s">
        <v>149</v>
      </c>
      <c r="I736" s="69" t="s">
        <v>150</v>
      </c>
      <c r="J736" s="14">
        <v>1</v>
      </c>
      <c r="K736" s="64">
        <v>63720</v>
      </c>
      <c r="L736" s="65">
        <v>42036</v>
      </c>
      <c r="M736" s="65">
        <v>42339</v>
      </c>
      <c r="N736" s="69" t="s">
        <v>21</v>
      </c>
      <c r="O736" s="69" t="s">
        <v>22</v>
      </c>
    </row>
    <row r="737" spans="1:15" ht="65.25" customHeight="1" x14ac:dyDescent="0.25">
      <c r="A737" s="52">
        <v>715</v>
      </c>
      <c r="B737" s="68" t="s">
        <v>64</v>
      </c>
      <c r="C737" s="69">
        <v>7492039</v>
      </c>
      <c r="D737" s="13" t="s">
        <v>195</v>
      </c>
      <c r="E737" s="69" t="s">
        <v>243</v>
      </c>
      <c r="F737" s="69">
        <v>796</v>
      </c>
      <c r="G737" s="69" t="s">
        <v>19</v>
      </c>
      <c r="H737" s="68">
        <v>53432</v>
      </c>
      <c r="I737" s="69" t="s">
        <v>244</v>
      </c>
      <c r="J737" s="64">
        <v>1</v>
      </c>
      <c r="K737" s="64">
        <v>11560</v>
      </c>
      <c r="L737" s="65">
        <v>42036</v>
      </c>
      <c r="M737" s="65">
        <v>42339</v>
      </c>
      <c r="N737" s="69" t="s">
        <v>21</v>
      </c>
      <c r="O737" s="69" t="s">
        <v>22</v>
      </c>
    </row>
    <row r="738" spans="1:15" ht="65.25" customHeight="1" x14ac:dyDescent="0.25">
      <c r="A738" s="52">
        <v>716</v>
      </c>
      <c r="B738" s="68" t="s">
        <v>64</v>
      </c>
      <c r="C738" s="69">
        <v>7492039</v>
      </c>
      <c r="D738" s="13" t="s">
        <v>195</v>
      </c>
      <c r="E738" s="69" t="s">
        <v>243</v>
      </c>
      <c r="F738" s="69">
        <v>796</v>
      </c>
      <c r="G738" s="69" t="s">
        <v>19</v>
      </c>
      <c r="H738" s="10">
        <v>53423</v>
      </c>
      <c r="I738" s="69" t="s">
        <v>106</v>
      </c>
      <c r="J738" s="64">
        <v>1</v>
      </c>
      <c r="K738" s="64">
        <v>45670</v>
      </c>
      <c r="L738" s="65">
        <v>42036</v>
      </c>
      <c r="M738" s="65">
        <v>42339</v>
      </c>
      <c r="N738" s="69" t="s">
        <v>21</v>
      </c>
      <c r="O738" s="69" t="s">
        <v>22</v>
      </c>
    </row>
    <row r="739" spans="1:15" ht="65.25" customHeight="1" x14ac:dyDescent="0.25">
      <c r="A739" s="52">
        <v>717</v>
      </c>
      <c r="B739" s="68" t="s">
        <v>63</v>
      </c>
      <c r="C739" s="69">
        <v>9460000</v>
      </c>
      <c r="D739" s="13" t="s">
        <v>195</v>
      </c>
      <c r="E739" s="69" t="s">
        <v>243</v>
      </c>
      <c r="F739" s="69">
        <v>796</v>
      </c>
      <c r="G739" s="69" t="s">
        <v>19</v>
      </c>
      <c r="H739" s="10">
        <v>53423</v>
      </c>
      <c r="I739" s="69" t="s">
        <v>106</v>
      </c>
      <c r="J739" s="64">
        <v>1</v>
      </c>
      <c r="K739" s="64">
        <v>4940</v>
      </c>
      <c r="L739" s="65">
        <v>42036</v>
      </c>
      <c r="M739" s="65">
        <v>42339</v>
      </c>
      <c r="N739" s="69" t="s">
        <v>21</v>
      </c>
      <c r="O739" s="69" t="s">
        <v>22</v>
      </c>
    </row>
    <row r="740" spans="1:15" ht="65.25" customHeight="1" x14ac:dyDescent="0.25">
      <c r="A740" s="52">
        <v>718</v>
      </c>
      <c r="B740" s="68" t="s">
        <v>63</v>
      </c>
      <c r="C740" s="69">
        <v>9460000</v>
      </c>
      <c r="D740" s="13" t="s">
        <v>195</v>
      </c>
      <c r="E740" s="69" t="s">
        <v>243</v>
      </c>
      <c r="F740" s="69">
        <v>796</v>
      </c>
      <c r="G740" s="69" t="s">
        <v>19</v>
      </c>
      <c r="H740" s="10">
        <v>53423</v>
      </c>
      <c r="I740" s="69" t="s">
        <v>106</v>
      </c>
      <c r="J740" s="64">
        <v>1</v>
      </c>
      <c r="K740" s="64">
        <v>29540</v>
      </c>
      <c r="L740" s="65">
        <v>42036</v>
      </c>
      <c r="M740" s="65">
        <v>42339</v>
      </c>
      <c r="N740" s="69" t="s">
        <v>21</v>
      </c>
      <c r="O740" s="69" t="s">
        <v>22</v>
      </c>
    </row>
    <row r="741" spans="1:15" ht="65.25" customHeight="1" x14ac:dyDescent="0.25">
      <c r="A741" s="52">
        <v>719</v>
      </c>
      <c r="B741" s="68" t="s">
        <v>415</v>
      </c>
      <c r="C741" s="68">
        <v>1112831</v>
      </c>
      <c r="D741" s="13" t="s">
        <v>337</v>
      </c>
      <c r="E741" s="69" t="s">
        <v>338</v>
      </c>
      <c r="F741" s="69">
        <v>114</v>
      </c>
      <c r="G741" s="69" t="s">
        <v>339</v>
      </c>
      <c r="H741" s="10">
        <v>53412</v>
      </c>
      <c r="I741" s="69" t="s">
        <v>91</v>
      </c>
      <c r="J741" s="14">
        <v>1360</v>
      </c>
      <c r="K741" s="64">
        <v>292847.68</v>
      </c>
      <c r="L741" s="65">
        <v>42005</v>
      </c>
      <c r="M741" s="65">
        <v>42339</v>
      </c>
      <c r="N741" s="69" t="s">
        <v>53</v>
      </c>
      <c r="O741" s="69" t="s">
        <v>22</v>
      </c>
    </row>
    <row r="742" spans="1:15" ht="65.25" customHeight="1" x14ac:dyDescent="0.25">
      <c r="A742" s="52">
        <v>720</v>
      </c>
      <c r="B742" s="68" t="s">
        <v>63</v>
      </c>
      <c r="C742" s="69">
        <v>9460000</v>
      </c>
      <c r="D742" s="69" t="s">
        <v>61</v>
      </c>
      <c r="E742" s="69" t="s">
        <v>62</v>
      </c>
      <c r="F742" s="69">
        <v>876</v>
      </c>
      <c r="G742" s="69" t="s">
        <v>60</v>
      </c>
      <c r="H742" s="67">
        <v>53401</v>
      </c>
      <c r="I742" s="69" t="s">
        <v>20</v>
      </c>
      <c r="J742" s="64">
        <v>1</v>
      </c>
      <c r="K742" s="64">
        <f>24000*1.18</f>
        <v>28320</v>
      </c>
      <c r="L742" s="65">
        <v>42036</v>
      </c>
      <c r="M742" s="65">
        <v>42339</v>
      </c>
      <c r="N742" s="69" t="s">
        <v>21</v>
      </c>
      <c r="O742" s="69" t="s">
        <v>22</v>
      </c>
    </row>
    <row r="743" spans="1:15" ht="65.25" customHeight="1" x14ac:dyDescent="0.25">
      <c r="A743" s="52">
        <v>721</v>
      </c>
      <c r="B743" s="69" t="s">
        <v>100</v>
      </c>
      <c r="C743" s="69">
        <v>7250000</v>
      </c>
      <c r="D743" s="69" t="s">
        <v>160</v>
      </c>
      <c r="E743" s="69" t="s">
        <v>349</v>
      </c>
      <c r="F743" s="69">
        <v>876</v>
      </c>
      <c r="G743" s="69" t="s">
        <v>60</v>
      </c>
      <c r="H743" s="67">
        <v>53401</v>
      </c>
      <c r="I743" s="69" t="s">
        <v>20</v>
      </c>
      <c r="J743" s="27">
        <v>1</v>
      </c>
      <c r="K743" s="64">
        <v>106200</v>
      </c>
      <c r="L743" s="65">
        <v>42036</v>
      </c>
      <c r="M743" s="65">
        <v>42339</v>
      </c>
      <c r="N743" s="69" t="s">
        <v>54</v>
      </c>
      <c r="O743" s="69" t="s">
        <v>302</v>
      </c>
    </row>
    <row r="744" spans="1:15" ht="65.25" customHeight="1" x14ac:dyDescent="0.25">
      <c r="A744" s="52">
        <v>722</v>
      </c>
      <c r="B744" s="8" t="s">
        <v>118</v>
      </c>
      <c r="C744" s="8">
        <v>8022000</v>
      </c>
      <c r="D744" s="69" t="s">
        <v>320</v>
      </c>
      <c r="E744" s="69" t="s">
        <v>319</v>
      </c>
      <c r="F744" s="69">
        <v>792</v>
      </c>
      <c r="G744" s="69" t="s">
        <v>117</v>
      </c>
      <c r="H744" s="67">
        <v>53401</v>
      </c>
      <c r="I744" s="69" t="s">
        <v>20</v>
      </c>
      <c r="J744" s="4">
        <v>17</v>
      </c>
      <c r="K744" s="64">
        <v>272875</v>
      </c>
      <c r="L744" s="65">
        <v>42036</v>
      </c>
      <c r="M744" s="65">
        <v>42339</v>
      </c>
      <c r="N744" s="69" t="s">
        <v>53</v>
      </c>
      <c r="O744" s="69" t="s">
        <v>22</v>
      </c>
    </row>
    <row r="745" spans="1:15" ht="65.25" customHeight="1" x14ac:dyDescent="0.25">
      <c r="A745" s="52">
        <v>723</v>
      </c>
      <c r="B745" s="69" t="s">
        <v>119</v>
      </c>
      <c r="C745" s="6">
        <v>8511000</v>
      </c>
      <c r="D745" s="69" t="s">
        <v>151</v>
      </c>
      <c r="E745" s="69" t="s">
        <v>223</v>
      </c>
      <c r="F745" s="69">
        <v>792</v>
      </c>
      <c r="G745" s="69" t="s">
        <v>117</v>
      </c>
      <c r="H745" s="67">
        <v>53415</v>
      </c>
      <c r="I745" s="69" t="s">
        <v>201</v>
      </c>
      <c r="J745" s="64">
        <v>50</v>
      </c>
      <c r="K745" s="64">
        <v>112100</v>
      </c>
      <c r="L745" s="65">
        <v>42125</v>
      </c>
      <c r="M745" s="65">
        <v>42156</v>
      </c>
      <c r="N745" s="69" t="s">
        <v>21</v>
      </c>
      <c r="O745" s="69" t="s">
        <v>22</v>
      </c>
    </row>
    <row r="746" spans="1:15" ht="65.25" customHeight="1" x14ac:dyDescent="0.25">
      <c r="A746" s="52">
        <v>724</v>
      </c>
      <c r="B746" s="69" t="s">
        <v>119</v>
      </c>
      <c r="C746" s="6">
        <v>8511000</v>
      </c>
      <c r="D746" s="69" t="s">
        <v>151</v>
      </c>
      <c r="E746" s="69" t="s">
        <v>223</v>
      </c>
      <c r="F746" s="69">
        <v>792</v>
      </c>
      <c r="G746" s="69" t="s">
        <v>117</v>
      </c>
      <c r="H746" s="67">
        <v>53415</v>
      </c>
      <c r="I746" s="69" t="s">
        <v>201</v>
      </c>
      <c r="J746" s="64">
        <v>109</v>
      </c>
      <c r="K746" s="64">
        <v>225380</v>
      </c>
      <c r="L746" s="65">
        <v>42036</v>
      </c>
      <c r="M746" s="65">
        <v>42156</v>
      </c>
      <c r="N746" s="69" t="s">
        <v>21</v>
      </c>
      <c r="O746" s="69" t="s">
        <v>22</v>
      </c>
    </row>
    <row r="747" spans="1:15" ht="65.25" customHeight="1" x14ac:dyDescent="0.25">
      <c r="A747" s="52">
        <v>725</v>
      </c>
      <c r="B747" s="8" t="s">
        <v>118</v>
      </c>
      <c r="C747" s="8">
        <v>8022000</v>
      </c>
      <c r="D747" s="68" t="s">
        <v>153</v>
      </c>
      <c r="E747" s="69" t="s">
        <v>154</v>
      </c>
      <c r="F747" s="69">
        <v>876</v>
      </c>
      <c r="G747" s="69" t="s">
        <v>60</v>
      </c>
      <c r="H747" s="67">
        <v>53401</v>
      </c>
      <c r="I747" s="69" t="s">
        <v>20</v>
      </c>
      <c r="J747" s="64">
        <v>1</v>
      </c>
      <c r="K747" s="64">
        <v>113280</v>
      </c>
      <c r="L747" s="65">
        <v>42036</v>
      </c>
      <c r="M747" s="65">
        <v>42064</v>
      </c>
      <c r="N747" s="69" t="s">
        <v>53</v>
      </c>
      <c r="O747" s="69" t="s">
        <v>22</v>
      </c>
    </row>
    <row r="748" spans="1:15" ht="65.25" customHeight="1" x14ac:dyDescent="0.25">
      <c r="A748" s="52">
        <v>726</v>
      </c>
      <c r="B748" s="69">
        <v>72</v>
      </c>
      <c r="C748" s="69">
        <v>7200000</v>
      </c>
      <c r="D748" s="69" t="s">
        <v>137</v>
      </c>
      <c r="E748" s="69" t="s">
        <v>138</v>
      </c>
      <c r="F748" s="69">
        <v>876</v>
      </c>
      <c r="G748" s="69" t="s">
        <v>60</v>
      </c>
      <c r="H748" s="67">
        <v>53401</v>
      </c>
      <c r="I748" s="69" t="s">
        <v>20</v>
      </c>
      <c r="J748" s="64">
        <v>1</v>
      </c>
      <c r="K748" s="64">
        <v>2360000</v>
      </c>
      <c r="L748" s="65">
        <v>42036</v>
      </c>
      <c r="M748" s="65">
        <v>42339</v>
      </c>
      <c r="N748" s="69" t="s">
        <v>21</v>
      </c>
      <c r="O748" s="69" t="s">
        <v>22</v>
      </c>
    </row>
    <row r="749" spans="1:15" ht="65.25" customHeight="1" x14ac:dyDescent="0.25">
      <c r="A749" s="52">
        <v>727</v>
      </c>
      <c r="B749" s="69">
        <v>72</v>
      </c>
      <c r="C749" s="69">
        <v>7200000</v>
      </c>
      <c r="D749" s="69" t="s">
        <v>137</v>
      </c>
      <c r="E749" s="69" t="s">
        <v>139</v>
      </c>
      <c r="F749" s="69">
        <v>876</v>
      </c>
      <c r="G749" s="69" t="s">
        <v>60</v>
      </c>
      <c r="H749" s="67">
        <v>53401</v>
      </c>
      <c r="I749" s="69" t="s">
        <v>20</v>
      </c>
      <c r="J749" s="64">
        <v>1</v>
      </c>
      <c r="K749" s="64">
        <v>41390</v>
      </c>
      <c r="L749" s="65">
        <v>42036</v>
      </c>
      <c r="M749" s="65">
        <v>42339</v>
      </c>
      <c r="N749" s="69" t="s">
        <v>21</v>
      </c>
      <c r="O749" s="69" t="s">
        <v>22</v>
      </c>
    </row>
    <row r="750" spans="1:15" ht="65.25" customHeight="1" x14ac:dyDescent="0.25">
      <c r="A750" s="52">
        <v>728</v>
      </c>
      <c r="B750" s="69">
        <v>72</v>
      </c>
      <c r="C750" s="69">
        <v>7200000</v>
      </c>
      <c r="D750" s="69" t="s">
        <v>137</v>
      </c>
      <c r="E750" s="69" t="s">
        <v>140</v>
      </c>
      <c r="F750" s="69">
        <v>876</v>
      </c>
      <c r="G750" s="69" t="s">
        <v>60</v>
      </c>
      <c r="H750" s="67">
        <v>53401</v>
      </c>
      <c r="I750" s="69" t="s">
        <v>20</v>
      </c>
      <c r="J750" s="64">
        <v>1</v>
      </c>
      <c r="K750" s="64">
        <v>246540</v>
      </c>
      <c r="L750" s="65">
        <v>42036</v>
      </c>
      <c r="M750" s="65">
        <v>42339</v>
      </c>
      <c r="N750" s="69" t="s">
        <v>21</v>
      </c>
      <c r="O750" s="69" t="s">
        <v>22</v>
      </c>
    </row>
    <row r="751" spans="1:15" ht="65.25" customHeight="1" x14ac:dyDescent="0.25">
      <c r="A751" s="52">
        <v>729</v>
      </c>
      <c r="B751" s="69">
        <v>72</v>
      </c>
      <c r="C751" s="69">
        <v>7200000</v>
      </c>
      <c r="D751" s="69" t="s">
        <v>137</v>
      </c>
      <c r="E751" s="69" t="s">
        <v>141</v>
      </c>
      <c r="F751" s="69">
        <v>876</v>
      </c>
      <c r="G751" s="69" t="s">
        <v>60</v>
      </c>
      <c r="H751" s="67">
        <v>53401</v>
      </c>
      <c r="I751" s="69" t="s">
        <v>20</v>
      </c>
      <c r="J751" s="64">
        <v>1</v>
      </c>
      <c r="K751" s="64">
        <v>1420</v>
      </c>
      <c r="L751" s="65">
        <v>42036</v>
      </c>
      <c r="M751" s="65">
        <v>42339</v>
      </c>
      <c r="N751" s="69" t="s">
        <v>21</v>
      </c>
      <c r="O751" s="69" t="s">
        <v>22</v>
      </c>
    </row>
    <row r="752" spans="1:15" ht="65.25" customHeight="1" x14ac:dyDescent="0.25">
      <c r="A752" s="52">
        <v>730</v>
      </c>
      <c r="B752" s="69">
        <v>72</v>
      </c>
      <c r="C752" s="69">
        <v>7200000</v>
      </c>
      <c r="D752" s="69" t="s">
        <v>137</v>
      </c>
      <c r="E752" s="69" t="s">
        <v>142</v>
      </c>
      <c r="F752" s="69">
        <v>876</v>
      </c>
      <c r="G752" s="69" t="s">
        <v>60</v>
      </c>
      <c r="H752" s="67">
        <v>53401</v>
      </c>
      <c r="I752" s="69" t="s">
        <v>20</v>
      </c>
      <c r="J752" s="64">
        <v>1</v>
      </c>
      <c r="K752" s="64">
        <v>21240</v>
      </c>
      <c r="L752" s="65">
        <v>42036</v>
      </c>
      <c r="M752" s="65">
        <v>42339</v>
      </c>
      <c r="N752" s="69" t="s">
        <v>21</v>
      </c>
      <c r="O752" s="69" t="s">
        <v>22</v>
      </c>
    </row>
    <row r="753" spans="1:15" ht="65.25" customHeight="1" x14ac:dyDescent="0.25">
      <c r="A753" s="52">
        <v>731</v>
      </c>
      <c r="B753" s="69">
        <v>72</v>
      </c>
      <c r="C753" s="69">
        <v>7200000</v>
      </c>
      <c r="D753" s="69" t="s">
        <v>137</v>
      </c>
      <c r="E753" s="69" t="s">
        <v>143</v>
      </c>
      <c r="F753" s="69">
        <v>876</v>
      </c>
      <c r="G753" s="69" t="s">
        <v>60</v>
      </c>
      <c r="H753" s="67">
        <v>53401</v>
      </c>
      <c r="I753" s="69" t="s">
        <v>20</v>
      </c>
      <c r="J753" s="64">
        <v>1</v>
      </c>
      <c r="K753" s="64">
        <v>12980</v>
      </c>
      <c r="L753" s="65">
        <v>42036</v>
      </c>
      <c r="M753" s="65">
        <v>42339</v>
      </c>
      <c r="N753" s="69" t="s">
        <v>21</v>
      </c>
      <c r="O753" s="69" t="s">
        <v>22</v>
      </c>
    </row>
    <row r="754" spans="1:15" ht="65.25" customHeight="1" x14ac:dyDescent="0.25">
      <c r="A754" s="52">
        <v>732</v>
      </c>
      <c r="B754" s="69">
        <v>72</v>
      </c>
      <c r="C754" s="69">
        <v>7200000</v>
      </c>
      <c r="D754" s="69" t="s">
        <v>137</v>
      </c>
      <c r="E754" s="69" t="s">
        <v>144</v>
      </c>
      <c r="F754" s="69">
        <v>876</v>
      </c>
      <c r="G754" s="69" t="s">
        <v>60</v>
      </c>
      <c r="H754" s="67">
        <v>53401</v>
      </c>
      <c r="I754" s="69" t="s">
        <v>20</v>
      </c>
      <c r="J754" s="64">
        <v>1</v>
      </c>
      <c r="K754" s="64">
        <v>49520</v>
      </c>
      <c r="L754" s="65">
        <v>42036</v>
      </c>
      <c r="M754" s="65">
        <v>42339</v>
      </c>
      <c r="N754" s="69" t="s">
        <v>21</v>
      </c>
      <c r="O754" s="69" t="s">
        <v>22</v>
      </c>
    </row>
    <row r="755" spans="1:15" ht="65.25" customHeight="1" x14ac:dyDescent="0.25">
      <c r="A755" s="52">
        <v>733</v>
      </c>
      <c r="B755" s="8" t="s">
        <v>118</v>
      </c>
      <c r="C755" s="8">
        <v>8022000</v>
      </c>
      <c r="D755" s="69" t="s">
        <v>116</v>
      </c>
      <c r="E755" s="69" t="s">
        <v>123</v>
      </c>
      <c r="F755" s="69">
        <v>792</v>
      </c>
      <c r="G755" s="69" t="s">
        <v>117</v>
      </c>
      <c r="H755" s="67">
        <v>45</v>
      </c>
      <c r="I755" s="69" t="s">
        <v>122</v>
      </c>
      <c r="J755" s="64">
        <v>1</v>
      </c>
      <c r="K755" s="64">
        <v>100000</v>
      </c>
      <c r="L755" s="65">
        <v>42036</v>
      </c>
      <c r="M755" s="65">
        <v>42036</v>
      </c>
      <c r="N755" s="69" t="s">
        <v>53</v>
      </c>
      <c r="O755" s="69" t="s">
        <v>22</v>
      </c>
    </row>
    <row r="756" spans="1:15" ht="65.25" customHeight="1" x14ac:dyDescent="0.25">
      <c r="A756" s="52">
        <v>734</v>
      </c>
      <c r="B756" s="8" t="s">
        <v>1526</v>
      </c>
      <c r="C756" s="69">
        <v>8514000</v>
      </c>
      <c r="D756" s="69" t="s">
        <v>318</v>
      </c>
      <c r="E756" s="69" t="s">
        <v>318</v>
      </c>
      <c r="F756" s="69">
        <v>796</v>
      </c>
      <c r="G756" s="69" t="s">
        <v>19</v>
      </c>
      <c r="H756" s="67">
        <v>53401</v>
      </c>
      <c r="I756" s="69" t="s">
        <v>20</v>
      </c>
      <c r="J756" s="6">
        <v>1</v>
      </c>
      <c r="K756" s="64">
        <v>216333.34</v>
      </c>
      <c r="L756" s="65">
        <v>42036</v>
      </c>
      <c r="M756" s="65">
        <v>42339</v>
      </c>
      <c r="N756" s="69" t="s">
        <v>21</v>
      </c>
      <c r="O756" s="69" t="s">
        <v>22</v>
      </c>
    </row>
    <row r="757" spans="1:15" ht="65.25" customHeight="1" x14ac:dyDescent="0.25">
      <c r="A757" s="52">
        <v>735</v>
      </c>
      <c r="B757" s="68" t="s">
        <v>130</v>
      </c>
      <c r="C757" s="68">
        <v>9241000</v>
      </c>
      <c r="D757" s="69" t="s">
        <v>79</v>
      </c>
      <c r="E757" s="69" t="s">
        <v>80</v>
      </c>
      <c r="F757" s="69">
        <v>876</v>
      </c>
      <c r="G757" s="69" t="s">
        <v>60</v>
      </c>
      <c r="H757" s="67">
        <v>53401</v>
      </c>
      <c r="I757" s="69" t="s">
        <v>20</v>
      </c>
      <c r="J757" s="9">
        <v>1</v>
      </c>
      <c r="K757" s="9">
        <v>264320</v>
      </c>
      <c r="L757" s="65">
        <v>42036</v>
      </c>
      <c r="M757" s="65">
        <v>42339</v>
      </c>
      <c r="N757" s="69" t="s">
        <v>53</v>
      </c>
      <c r="O757" s="69" t="s">
        <v>22</v>
      </c>
    </row>
    <row r="758" spans="1:15" ht="65.25" customHeight="1" x14ac:dyDescent="0.25">
      <c r="A758" s="52">
        <v>736</v>
      </c>
      <c r="B758" s="68" t="s">
        <v>130</v>
      </c>
      <c r="C758" s="68">
        <v>9241090</v>
      </c>
      <c r="D758" s="69" t="s">
        <v>335</v>
      </c>
      <c r="E758" s="69" t="s">
        <v>336</v>
      </c>
      <c r="F758" s="67">
        <v>876</v>
      </c>
      <c r="G758" s="69" t="s">
        <v>60</v>
      </c>
      <c r="H758" s="6">
        <v>53412</v>
      </c>
      <c r="I758" s="69" t="s">
        <v>91</v>
      </c>
      <c r="J758" s="64">
        <v>1620</v>
      </c>
      <c r="K758" s="64">
        <v>108560</v>
      </c>
      <c r="L758" s="65">
        <v>42036</v>
      </c>
      <c r="M758" s="65">
        <v>42339</v>
      </c>
      <c r="N758" s="69" t="s">
        <v>53</v>
      </c>
      <c r="O758" s="69" t="s">
        <v>22</v>
      </c>
    </row>
    <row r="759" spans="1:15" ht="65.25" customHeight="1" x14ac:dyDescent="0.25">
      <c r="A759" s="52">
        <v>737</v>
      </c>
      <c r="B759" s="8" t="s">
        <v>68</v>
      </c>
      <c r="C759" s="8">
        <v>7499060</v>
      </c>
      <c r="D759" s="69" t="s">
        <v>108</v>
      </c>
      <c r="E759" s="69" t="s">
        <v>108</v>
      </c>
      <c r="F759" s="69">
        <v>876</v>
      </c>
      <c r="G759" s="69" t="s">
        <v>60</v>
      </c>
      <c r="H759" s="67">
        <v>53401</v>
      </c>
      <c r="I759" s="69" t="s">
        <v>20</v>
      </c>
      <c r="J759" s="4">
        <v>1</v>
      </c>
      <c r="K759" s="69">
        <v>1121000</v>
      </c>
      <c r="L759" s="65">
        <v>42036</v>
      </c>
      <c r="M759" s="65">
        <v>42036</v>
      </c>
      <c r="N759" s="69" t="s">
        <v>53</v>
      </c>
      <c r="O759" s="69" t="s">
        <v>22</v>
      </c>
    </row>
    <row r="760" spans="1:15" ht="65.25" customHeight="1" x14ac:dyDescent="0.25">
      <c r="A760" s="52">
        <v>738</v>
      </c>
      <c r="B760" s="68" t="s">
        <v>130</v>
      </c>
      <c r="C760" s="68">
        <v>9241000</v>
      </c>
      <c r="D760" s="13" t="s">
        <v>128</v>
      </c>
      <c r="E760" s="69" t="s">
        <v>129</v>
      </c>
      <c r="F760" s="69">
        <v>796</v>
      </c>
      <c r="G760" s="69" t="s">
        <v>19</v>
      </c>
      <c r="H760" s="67">
        <v>53401</v>
      </c>
      <c r="I760" s="69" t="s">
        <v>20</v>
      </c>
      <c r="J760" s="64">
        <v>1</v>
      </c>
      <c r="K760" s="64">
        <v>108000</v>
      </c>
      <c r="L760" s="65">
        <v>42036</v>
      </c>
      <c r="M760" s="65">
        <v>42095</v>
      </c>
      <c r="N760" s="69" t="s">
        <v>53</v>
      </c>
      <c r="O760" s="69" t="s">
        <v>22</v>
      </c>
    </row>
    <row r="761" spans="1:15" ht="65.25" customHeight="1" x14ac:dyDescent="0.25">
      <c r="A761" s="52">
        <v>739</v>
      </c>
      <c r="B761" s="68" t="s">
        <v>130</v>
      </c>
      <c r="C761" s="68">
        <v>9241000</v>
      </c>
      <c r="D761" s="13" t="s">
        <v>131</v>
      </c>
      <c r="E761" s="69" t="s">
        <v>132</v>
      </c>
      <c r="F761" s="69">
        <v>796</v>
      </c>
      <c r="G761" s="69" t="s">
        <v>19</v>
      </c>
      <c r="H761" s="67">
        <v>53401</v>
      </c>
      <c r="I761" s="69" t="s">
        <v>20</v>
      </c>
      <c r="J761" s="4">
        <v>1</v>
      </c>
      <c r="K761" s="64">
        <v>108000</v>
      </c>
      <c r="L761" s="65">
        <v>42036</v>
      </c>
      <c r="M761" s="65">
        <v>42095</v>
      </c>
      <c r="N761" s="69" t="s">
        <v>53</v>
      </c>
      <c r="O761" s="69" t="s">
        <v>22</v>
      </c>
    </row>
    <row r="762" spans="1:15" ht="65.25" customHeight="1" x14ac:dyDescent="0.25">
      <c r="A762" s="52">
        <v>740</v>
      </c>
      <c r="B762" s="68" t="s">
        <v>130</v>
      </c>
      <c r="C762" s="68">
        <v>9241090</v>
      </c>
      <c r="D762" s="13" t="s">
        <v>245</v>
      </c>
      <c r="E762" s="69" t="s">
        <v>246</v>
      </c>
      <c r="F762" s="69">
        <v>796</v>
      </c>
      <c r="G762" s="69" t="s">
        <v>19</v>
      </c>
      <c r="H762" s="10">
        <v>53423</v>
      </c>
      <c r="I762" s="69" t="s">
        <v>106</v>
      </c>
      <c r="J762" s="64">
        <v>1</v>
      </c>
      <c r="K762" s="64">
        <v>203900</v>
      </c>
      <c r="L762" s="65">
        <v>42036</v>
      </c>
      <c r="M762" s="65">
        <v>42339</v>
      </c>
      <c r="N762" s="69" t="s">
        <v>53</v>
      </c>
      <c r="O762" s="69" t="s">
        <v>22</v>
      </c>
    </row>
    <row r="763" spans="1:15" ht="65.25" customHeight="1" x14ac:dyDescent="0.25">
      <c r="A763" s="52">
        <v>741</v>
      </c>
      <c r="B763" s="68" t="s">
        <v>130</v>
      </c>
      <c r="C763" s="68">
        <v>9241090</v>
      </c>
      <c r="D763" s="69" t="s">
        <v>199</v>
      </c>
      <c r="E763" s="69" t="s">
        <v>316</v>
      </c>
      <c r="F763" s="69">
        <v>356</v>
      </c>
      <c r="G763" s="69" t="s">
        <v>317</v>
      </c>
      <c r="H763" s="67">
        <v>53401</v>
      </c>
      <c r="I763" s="69" t="s">
        <v>20</v>
      </c>
      <c r="J763" s="4">
        <v>14</v>
      </c>
      <c r="K763" s="64">
        <v>223976</v>
      </c>
      <c r="L763" s="65">
        <v>42036</v>
      </c>
      <c r="M763" s="65">
        <v>42339</v>
      </c>
      <c r="N763" s="69" t="s">
        <v>21</v>
      </c>
      <c r="O763" s="69" t="s">
        <v>22</v>
      </c>
    </row>
    <row r="764" spans="1:15" ht="65.25" customHeight="1" x14ac:dyDescent="0.25">
      <c r="A764" s="52">
        <v>742</v>
      </c>
      <c r="B764" s="6" t="s">
        <v>99</v>
      </c>
      <c r="C764" s="6">
        <v>5020000</v>
      </c>
      <c r="D764" s="35" t="s">
        <v>183</v>
      </c>
      <c r="E764" s="35" t="s">
        <v>184</v>
      </c>
      <c r="F764" s="69">
        <v>796</v>
      </c>
      <c r="G764" s="69" t="s">
        <v>19</v>
      </c>
      <c r="H764" s="68">
        <v>53413</v>
      </c>
      <c r="I764" s="35" t="s">
        <v>178</v>
      </c>
      <c r="J764" s="43">
        <v>10</v>
      </c>
      <c r="K764" s="41">
        <v>8260</v>
      </c>
      <c r="L764" s="65">
        <v>42036</v>
      </c>
      <c r="M764" s="65">
        <v>42339</v>
      </c>
      <c r="N764" s="69" t="s">
        <v>21</v>
      </c>
      <c r="O764" s="35" t="s">
        <v>22</v>
      </c>
    </row>
    <row r="765" spans="1:15" ht="65.25" customHeight="1" x14ac:dyDescent="0.25">
      <c r="A765" s="52">
        <v>743</v>
      </c>
      <c r="B765" s="6" t="s">
        <v>99</v>
      </c>
      <c r="C765" s="6">
        <v>5020000</v>
      </c>
      <c r="D765" s="35" t="s">
        <v>185</v>
      </c>
      <c r="E765" s="35" t="s">
        <v>184</v>
      </c>
      <c r="F765" s="69">
        <v>796</v>
      </c>
      <c r="G765" s="69" t="s">
        <v>19</v>
      </c>
      <c r="H765" s="68">
        <v>53413</v>
      </c>
      <c r="I765" s="35" t="s">
        <v>178</v>
      </c>
      <c r="J765" s="43">
        <v>16</v>
      </c>
      <c r="K765" s="41">
        <v>15900.25</v>
      </c>
      <c r="L765" s="65">
        <v>42036</v>
      </c>
      <c r="M765" s="65">
        <v>42339</v>
      </c>
      <c r="N765" s="69" t="s">
        <v>21</v>
      </c>
      <c r="O765" s="35" t="s">
        <v>22</v>
      </c>
    </row>
    <row r="766" spans="1:15" ht="65.25" customHeight="1" x14ac:dyDescent="0.25">
      <c r="A766" s="52">
        <v>744</v>
      </c>
      <c r="B766" s="68" t="s">
        <v>736</v>
      </c>
      <c r="C766" s="68">
        <v>9460000</v>
      </c>
      <c r="D766" s="69" t="s">
        <v>290</v>
      </c>
      <c r="E766" s="69" t="s">
        <v>291</v>
      </c>
      <c r="F766" s="69">
        <v>876</v>
      </c>
      <c r="G766" s="69" t="s">
        <v>60</v>
      </c>
      <c r="H766" s="67">
        <v>53401</v>
      </c>
      <c r="I766" s="69" t="s">
        <v>20</v>
      </c>
      <c r="J766" s="64">
        <v>1</v>
      </c>
      <c r="K766" s="64">
        <v>300000</v>
      </c>
      <c r="L766" s="65">
        <v>42036</v>
      </c>
      <c r="M766" s="65">
        <v>42339</v>
      </c>
      <c r="N766" s="69" t="s">
        <v>54</v>
      </c>
      <c r="O766" s="69" t="s">
        <v>51</v>
      </c>
    </row>
    <row r="767" spans="1:15" ht="65.25" customHeight="1" x14ac:dyDescent="0.25">
      <c r="A767" s="52">
        <v>745</v>
      </c>
      <c r="B767" s="6" t="s">
        <v>99</v>
      </c>
      <c r="C767" s="6">
        <v>5020000</v>
      </c>
      <c r="D767" s="69" t="s">
        <v>210</v>
      </c>
      <c r="E767" s="69" t="s">
        <v>211</v>
      </c>
      <c r="F767" s="69">
        <v>796</v>
      </c>
      <c r="G767" s="69" t="s">
        <v>19</v>
      </c>
      <c r="H767" s="67">
        <v>53401</v>
      </c>
      <c r="I767" s="69" t="s">
        <v>20</v>
      </c>
      <c r="J767" s="69">
        <v>1</v>
      </c>
      <c r="K767" s="69">
        <v>9675</v>
      </c>
      <c r="L767" s="65">
        <v>42036</v>
      </c>
      <c r="M767" s="65">
        <v>42064</v>
      </c>
      <c r="N767" s="69" t="s">
        <v>54</v>
      </c>
      <c r="O767" s="69" t="s">
        <v>51</v>
      </c>
    </row>
    <row r="768" spans="1:15" ht="65.25" customHeight="1" x14ac:dyDescent="0.25">
      <c r="A768" s="52">
        <v>746</v>
      </c>
      <c r="B768" s="69">
        <v>72</v>
      </c>
      <c r="C768" s="69">
        <v>7200000</v>
      </c>
      <c r="D768" s="69" t="s">
        <v>137</v>
      </c>
      <c r="E768" s="69" t="s">
        <v>270</v>
      </c>
      <c r="F768" s="69">
        <v>876</v>
      </c>
      <c r="G768" s="69" t="s">
        <v>60</v>
      </c>
      <c r="H768" s="67">
        <v>53425</v>
      </c>
      <c r="I768" s="69" t="s">
        <v>56</v>
      </c>
      <c r="J768" s="6">
        <v>1</v>
      </c>
      <c r="K768" s="9">
        <v>700</v>
      </c>
      <c r="L768" s="65">
        <v>42036</v>
      </c>
      <c r="M768" s="65">
        <v>42339</v>
      </c>
      <c r="N768" s="69" t="s">
        <v>21</v>
      </c>
      <c r="O768" s="69" t="s">
        <v>22</v>
      </c>
    </row>
    <row r="769" spans="1:15" ht="65.25" customHeight="1" x14ac:dyDescent="0.25">
      <c r="A769" s="52">
        <v>747</v>
      </c>
      <c r="B769" s="69" t="s">
        <v>74</v>
      </c>
      <c r="C769" s="69">
        <v>7424020</v>
      </c>
      <c r="D769" s="69" t="s">
        <v>202</v>
      </c>
      <c r="E769" s="69" t="s">
        <v>203</v>
      </c>
      <c r="F769" s="69">
        <v>796</v>
      </c>
      <c r="G769" s="69" t="s">
        <v>19</v>
      </c>
      <c r="H769" s="67">
        <v>53415</v>
      </c>
      <c r="I769" s="69" t="s">
        <v>201</v>
      </c>
      <c r="J769" s="64">
        <v>1</v>
      </c>
      <c r="K769" s="64">
        <v>297572.40000000002</v>
      </c>
      <c r="L769" s="65">
        <v>42005</v>
      </c>
      <c r="M769" s="65">
        <v>42339</v>
      </c>
      <c r="N769" s="69" t="s">
        <v>21</v>
      </c>
      <c r="O769" s="69" t="s">
        <v>22</v>
      </c>
    </row>
    <row r="770" spans="1:15" ht="65.25" customHeight="1" x14ac:dyDescent="0.25">
      <c r="A770" s="52">
        <v>748</v>
      </c>
      <c r="B770" s="69" t="s">
        <v>74</v>
      </c>
      <c r="C770" s="69">
        <v>7424020</v>
      </c>
      <c r="D770" s="69" t="s">
        <v>204</v>
      </c>
      <c r="E770" s="69" t="s">
        <v>203</v>
      </c>
      <c r="F770" s="69">
        <v>796</v>
      </c>
      <c r="G770" s="69" t="s">
        <v>19</v>
      </c>
      <c r="H770" s="67">
        <v>53415</v>
      </c>
      <c r="I770" s="69" t="s">
        <v>201</v>
      </c>
      <c r="J770" s="4">
        <v>1</v>
      </c>
      <c r="K770" s="64">
        <v>12331</v>
      </c>
      <c r="L770" s="65">
        <v>42036</v>
      </c>
      <c r="M770" s="65">
        <v>42339</v>
      </c>
      <c r="N770" s="69" t="s">
        <v>21</v>
      </c>
      <c r="O770" s="69" t="s">
        <v>22</v>
      </c>
    </row>
    <row r="771" spans="1:15" ht="65.25" customHeight="1" x14ac:dyDescent="0.25">
      <c r="A771" s="52">
        <v>749</v>
      </c>
      <c r="B771" s="69" t="s">
        <v>74</v>
      </c>
      <c r="C771" s="69">
        <v>7424020</v>
      </c>
      <c r="D771" s="69" t="s">
        <v>205</v>
      </c>
      <c r="E771" s="69" t="s">
        <v>206</v>
      </c>
      <c r="F771" s="69">
        <v>796</v>
      </c>
      <c r="G771" s="69" t="s">
        <v>19</v>
      </c>
      <c r="H771" s="67">
        <v>53401</v>
      </c>
      <c r="I771" s="69" t="s">
        <v>20</v>
      </c>
      <c r="J771" s="64">
        <v>1</v>
      </c>
      <c r="K771" s="64">
        <v>184056.4</v>
      </c>
      <c r="L771" s="65">
        <v>42005</v>
      </c>
      <c r="M771" s="65">
        <v>42339</v>
      </c>
      <c r="N771" s="69" t="s">
        <v>21</v>
      </c>
      <c r="O771" s="69" t="s">
        <v>22</v>
      </c>
    </row>
    <row r="772" spans="1:15" ht="65.25" customHeight="1" x14ac:dyDescent="0.25">
      <c r="A772" s="52">
        <v>750</v>
      </c>
      <c r="B772" s="68" t="s">
        <v>736</v>
      </c>
      <c r="C772" s="68">
        <v>9460000</v>
      </c>
      <c r="D772" s="10" t="s">
        <v>227</v>
      </c>
      <c r="E772" s="10" t="s">
        <v>228</v>
      </c>
      <c r="F772" s="69">
        <v>876</v>
      </c>
      <c r="G772" s="69" t="s">
        <v>60</v>
      </c>
      <c r="H772" s="67">
        <v>53415</v>
      </c>
      <c r="I772" s="69" t="s">
        <v>201</v>
      </c>
      <c r="J772" s="64">
        <v>12</v>
      </c>
      <c r="K772" s="64">
        <v>5900</v>
      </c>
      <c r="L772" s="65">
        <v>42036</v>
      </c>
      <c r="M772" s="65">
        <v>42339</v>
      </c>
      <c r="N772" s="69" t="s">
        <v>21</v>
      </c>
      <c r="O772" s="69" t="s">
        <v>22</v>
      </c>
    </row>
    <row r="773" spans="1:15" ht="65.25" customHeight="1" x14ac:dyDescent="0.25">
      <c r="A773" s="52">
        <v>751</v>
      </c>
      <c r="B773" s="68" t="s">
        <v>736</v>
      </c>
      <c r="C773" s="69">
        <v>9430000</v>
      </c>
      <c r="D773" s="69" t="s">
        <v>307</v>
      </c>
      <c r="E773" s="69" t="s">
        <v>308</v>
      </c>
      <c r="F773" s="6">
        <v>876</v>
      </c>
      <c r="G773" s="69" t="s">
        <v>60</v>
      </c>
      <c r="H773" s="67">
        <v>53401</v>
      </c>
      <c r="I773" s="69" t="s">
        <v>20</v>
      </c>
      <c r="J773" s="6">
        <v>1</v>
      </c>
      <c r="K773" s="64">
        <v>32473.599999999999</v>
      </c>
      <c r="L773" s="65">
        <v>42036</v>
      </c>
      <c r="M773" s="65">
        <v>42339</v>
      </c>
      <c r="N773" s="69" t="s">
        <v>21</v>
      </c>
      <c r="O773" s="69" t="s">
        <v>22</v>
      </c>
    </row>
    <row r="774" spans="1:15" ht="65.25" customHeight="1" x14ac:dyDescent="0.25">
      <c r="A774" s="52">
        <v>752</v>
      </c>
      <c r="B774" s="68" t="s">
        <v>736</v>
      </c>
      <c r="C774" s="68">
        <v>9460000</v>
      </c>
      <c r="D774" s="69" t="s">
        <v>312</v>
      </c>
      <c r="E774" s="69" t="s">
        <v>326</v>
      </c>
      <c r="F774" s="69">
        <v>876</v>
      </c>
      <c r="G774" s="69" t="s">
        <v>60</v>
      </c>
      <c r="H774" s="67">
        <v>53401</v>
      </c>
      <c r="I774" s="69" t="s">
        <v>20</v>
      </c>
      <c r="J774" s="64">
        <v>1</v>
      </c>
      <c r="K774" s="64">
        <v>12036</v>
      </c>
      <c r="L774" s="65">
        <v>42036</v>
      </c>
      <c r="M774" s="65">
        <v>42339</v>
      </c>
      <c r="N774" s="69" t="s">
        <v>54</v>
      </c>
      <c r="O774" s="69" t="s">
        <v>327</v>
      </c>
    </row>
    <row r="775" spans="1:15" ht="65.25" customHeight="1" x14ac:dyDescent="0.25">
      <c r="A775" s="52">
        <v>753</v>
      </c>
      <c r="B775" s="69" t="s">
        <v>100</v>
      </c>
      <c r="C775" s="69">
        <v>7250000</v>
      </c>
      <c r="D775" s="69" t="s">
        <v>135</v>
      </c>
      <c r="E775" s="69" t="s">
        <v>136</v>
      </c>
      <c r="F775" s="69">
        <v>876</v>
      </c>
      <c r="G775" s="69" t="s">
        <v>60</v>
      </c>
      <c r="H775" s="67">
        <v>53401</v>
      </c>
      <c r="I775" s="69" t="s">
        <v>20</v>
      </c>
      <c r="J775" s="64">
        <v>1</v>
      </c>
      <c r="K775" s="64">
        <v>177000</v>
      </c>
      <c r="L775" s="65">
        <v>42036</v>
      </c>
      <c r="M775" s="65">
        <v>42339</v>
      </c>
      <c r="N775" s="69" t="s">
        <v>54</v>
      </c>
      <c r="O775" s="69" t="s">
        <v>51</v>
      </c>
    </row>
    <row r="776" spans="1:15" ht="65.25" customHeight="1" x14ac:dyDescent="0.25">
      <c r="A776" s="52">
        <v>754</v>
      </c>
      <c r="B776" s="69" t="s">
        <v>100</v>
      </c>
      <c r="C776" s="69">
        <v>7250000</v>
      </c>
      <c r="D776" s="13" t="s">
        <v>219</v>
      </c>
      <c r="E776" s="69" t="s">
        <v>220</v>
      </c>
      <c r="F776" s="69">
        <v>796</v>
      </c>
      <c r="G776" s="69" t="s">
        <v>19</v>
      </c>
      <c r="H776" s="67">
        <v>53415</v>
      </c>
      <c r="I776" s="69" t="s">
        <v>201</v>
      </c>
      <c r="J776" s="64">
        <v>15</v>
      </c>
      <c r="K776" s="64">
        <v>33040</v>
      </c>
      <c r="L776" s="65">
        <v>42036</v>
      </c>
      <c r="M776" s="65">
        <v>42339</v>
      </c>
      <c r="N776" s="69" t="s">
        <v>54</v>
      </c>
      <c r="O776" s="69" t="s">
        <v>51</v>
      </c>
    </row>
    <row r="777" spans="1:15" ht="65.25" customHeight="1" x14ac:dyDescent="0.25">
      <c r="A777" s="52">
        <v>755</v>
      </c>
      <c r="B777" s="69" t="s">
        <v>100</v>
      </c>
      <c r="C777" s="69">
        <v>7250000</v>
      </c>
      <c r="D777" s="13" t="s">
        <v>219</v>
      </c>
      <c r="E777" s="69" t="s">
        <v>220</v>
      </c>
      <c r="F777" s="69">
        <v>796</v>
      </c>
      <c r="G777" s="69" t="s">
        <v>19</v>
      </c>
      <c r="H777" s="67">
        <v>53415</v>
      </c>
      <c r="I777" s="69" t="s">
        <v>201</v>
      </c>
      <c r="J777" s="64">
        <v>25</v>
      </c>
      <c r="K777" s="64">
        <v>26054.400000000001</v>
      </c>
      <c r="L777" s="65">
        <v>42036</v>
      </c>
      <c r="M777" s="65">
        <v>42339</v>
      </c>
      <c r="N777" s="69" t="s">
        <v>54</v>
      </c>
      <c r="O777" s="69" t="s">
        <v>51</v>
      </c>
    </row>
    <row r="778" spans="1:15" ht="65.25" customHeight="1" x14ac:dyDescent="0.25">
      <c r="A778" s="52">
        <v>756</v>
      </c>
      <c r="B778" s="143">
        <v>71</v>
      </c>
      <c r="C778" s="143">
        <v>7100000</v>
      </c>
      <c r="D778" s="164" t="s">
        <v>1637</v>
      </c>
      <c r="E778" s="164" t="s">
        <v>1638</v>
      </c>
      <c r="F778" s="143">
        <v>796</v>
      </c>
      <c r="G778" s="68" t="s">
        <v>1564</v>
      </c>
      <c r="H778" s="165">
        <v>53401000000</v>
      </c>
      <c r="I778" s="143" t="s">
        <v>20</v>
      </c>
      <c r="J778" s="143">
        <v>1</v>
      </c>
      <c r="K778" s="166">
        <v>19981620</v>
      </c>
      <c r="L778" s="65">
        <v>42036</v>
      </c>
      <c r="M778" s="65">
        <v>42339</v>
      </c>
      <c r="N778" s="68" t="s">
        <v>53</v>
      </c>
      <c r="O778" s="68" t="s">
        <v>102</v>
      </c>
    </row>
    <row r="779" spans="1:15" ht="65.25" customHeight="1" x14ac:dyDescent="0.25">
      <c r="A779" s="52">
        <v>757</v>
      </c>
      <c r="B779" s="69" t="s">
        <v>100</v>
      </c>
      <c r="C779" s="69">
        <v>7250030</v>
      </c>
      <c r="D779" s="13" t="s">
        <v>221</v>
      </c>
      <c r="E779" s="69" t="s">
        <v>222</v>
      </c>
      <c r="F779" s="69">
        <v>796</v>
      </c>
      <c r="G779" s="69" t="s">
        <v>19</v>
      </c>
      <c r="H779" s="67">
        <v>53415</v>
      </c>
      <c r="I779" s="69" t="s">
        <v>201</v>
      </c>
      <c r="J779" s="64">
        <v>100</v>
      </c>
      <c r="K779" s="64">
        <v>59094.400000000001</v>
      </c>
      <c r="L779" s="65">
        <v>42036</v>
      </c>
      <c r="M779" s="65">
        <v>42339</v>
      </c>
      <c r="N779" s="69" t="s">
        <v>54</v>
      </c>
      <c r="O779" s="69" t="s">
        <v>51</v>
      </c>
    </row>
    <row r="780" spans="1:15" ht="65.25" customHeight="1" x14ac:dyDescent="0.25">
      <c r="A780" s="52">
        <v>758</v>
      </c>
      <c r="B780" s="69" t="s">
        <v>100</v>
      </c>
      <c r="C780" s="69">
        <v>7250000</v>
      </c>
      <c r="D780" s="69" t="s">
        <v>212</v>
      </c>
      <c r="E780" s="69" t="s">
        <v>213</v>
      </c>
      <c r="F780" s="69">
        <v>796</v>
      </c>
      <c r="G780" s="69" t="s">
        <v>19</v>
      </c>
      <c r="H780" s="67">
        <v>53414</v>
      </c>
      <c r="I780" s="69" t="s">
        <v>214</v>
      </c>
      <c r="J780" s="64">
        <v>12</v>
      </c>
      <c r="K780" s="64">
        <v>61360</v>
      </c>
      <c r="L780" s="65">
        <v>42036</v>
      </c>
      <c r="M780" s="65">
        <v>42339</v>
      </c>
      <c r="N780" s="69" t="s">
        <v>54</v>
      </c>
      <c r="O780" s="69" t="s">
        <v>51</v>
      </c>
    </row>
    <row r="781" spans="1:15" ht="65.25" customHeight="1" x14ac:dyDescent="0.25">
      <c r="A781" s="52">
        <v>759</v>
      </c>
      <c r="B781" s="68" t="s">
        <v>23</v>
      </c>
      <c r="C781" s="68">
        <v>2944210</v>
      </c>
      <c r="D781" s="69" t="s">
        <v>42</v>
      </c>
      <c r="E781" s="69" t="s">
        <v>905</v>
      </c>
      <c r="F781" s="69">
        <v>796</v>
      </c>
      <c r="G781" s="69" t="s">
        <v>19</v>
      </c>
      <c r="H781" s="67">
        <v>53401</v>
      </c>
      <c r="I781" s="69" t="s">
        <v>20</v>
      </c>
      <c r="J781" s="64">
        <v>3</v>
      </c>
      <c r="K781" s="64">
        <v>4500</v>
      </c>
      <c r="L781" s="65">
        <v>42125</v>
      </c>
      <c r="M781" s="65">
        <v>42339</v>
      </c>
      <c r="N781" s="69" t="s">
        <v>21</v>
      </c>
      <c r="O781" s="69" t="s">
        <v>22</v>
      </c>
    </row>
    <row r="782" spans="1:15" ht="65.25" customHeight="1" x14ac:dyDescent="0.25">
      <c r="A782" s="52">
        <v>760</v>
      </c>
      <c r="B782" s="68" t="s">
        <v>736</v>
      </c>
      <c r="C782" s="69">
        <v>9430000</v>
      </c>
      <c r="D782" s="69" t="s">
        <v>261</v>
      </c>
      <c r="E782" s="69" t="s">
        <v>75</v>
      </c>
      <c r="F782" s="69">
        <v>876</v>
      </c>
      <c r="G782" s="69" t="s">
        <v>60</v>
      </c>
      <c r="H782" s="67">
        <v>53425</v>
      </c>
      <c r="I782" s="69" t="s">
        <v>56</v>
      </c>
      <c r="J782" s="6">
        <v>1</v>
      </c>
      <c r="K782" s="9">
        <v>14400</v>
      </c>
      <c r="L782" s="65">
        <v>42036</v>
      </c>
      <c r="M782" s="65">
        <v>42339</v>
      </c>
      <c r="N782" s="69" t="s">
        <v>21</v>
      </c>
      <c r="O782" s="69" t="s">
        <v>22</v>
      </c>
    </row>
    <row r="783" spans="1:15" ht="65.25" customHeight="1" x14ac:dyDescent="0.25">
      <c r="A783" s="52">
        <v>761</v>
      </c>
      <c r="B783" s="68" t="s">
        <v>229</v>
      </c>
      <c r="C783" s="68">
        <v>7422031</v>
      </c>
      <c r="D783" s="69" t="s">
        <v>267</v>
      </c>
      <c r="E783" s="69" t="s">
        <v>268</v>
      </c>
      <c r="F783" s="69">
        <v>876</v>
      </c>
      <c r="G783" s="69" t="s">
        <v>60</v>
      </c>
      <c r="H783" s="67">
        <v>53425</v>
      </c>
      <c r="I783" s="69" t="s">
        <v>56</v>
      </c>
      <c r="J783" s="6">
        <v>1</v>
      </c>
      <c r="K783" s="9">
        <v>35400</v>
      </c>
      <c r="L783" s="65">
        <v>42036</v>
      </c>
      <c r="M783" s="65">
        <v>42339</v>
      </c>
      <c r="N783" s="69" t="s">
        <v>21</v>
      </c>
      <c r="O783" s="69" t="s">
        <v>22</v>
      </c>
    </row>
    <row r="784" spans="1:15" ht="65.25" customHeight="1" x14ac:dyDescent="0.25">
      <c r="A784" s="52">
        <v>762</v>
      </c>
      <c r="B784" s="69" t="s">
        <v>736</v>
      </c>
      <c r="C784" s="10">
        <v>9430000</v>
      </c>
      <c r="D784" s="69" t="s">
        <v>86</v>
      </c>
      <c r="E784" s="69" t="s">
        <v>350</v>
      </c>
      <c r="F784" s="69">
        <v>876</v>
      </c>
      <c r="G784" s="69" t="s">
        <v>60</v>
      </c>
      <c r="H784" s="67">
        <v>53401</v>
      </c>
      <c r="I784" s="69" t="s">
        <v>20</v>
      </c>
      <c r="J784" s="4">
        <v>1</v>
      </c>
      <c r="K784" s="64">
        <v>26423</v>
      </c>
      <c r="L784" s="65">
        <v>42005</v>
      </c>
      <c r="M784" s="65">
        <v>42339</v>
      </c>
      <c r="N784" s="69" t="s">
        <v>21</v>
      </c>
      <c r="O784" s="69" t="s">
        <v>22</v>
      </c>
    </row>
    <row r="785" spans="1:15" ht="65.25" customHeight="1" x14ac:dyDescent="0.25">
      <c r="A785" s="52">
        <v>763</v>
      </c>
      <c r="B785" s="69" t="s">
        <v>23</v>
      </c>
      <c r="C785" s="69">
        <v>2890000</v>
      </c>
      <c r="D785" s="68" t="s">
        <v>1260</v>
      </c>
      <c r="E785" s="68" t="s">
        <v>1345</v>
      </c>
      <c r="F785" s="69">
        <v>796</v>
      </c>
      <c r="G785" s="69" t="s">
        <v>19</v>
      </c>
      <c r="H785" s="67">
        <v>53401</v>
      </c>
      <c r="I785" s="69" t="s">
        <v>20</v>
      </c>
      <c r="J785" s="45">
        <v>1</v>
      </c>
      <c r="K785" s="64">
        <v>29500</v>
      </c>
      <c r="L785" s="65">
        <v>42036</v>
      </c>
      <c r="M785" s="65">
        <v>42064</v>
      </c>
      <c r="N785" s="69" t="s">
        <v>21</v>
      </c>
      <c r="O785" s="68" t="s">
        <v>22</v>
      </c>
    </row>
    <row r="786" spans="1:15" ht="65.25" customHeight="1" x14ac:dyDescent="0.25">
      <c r="A786" s="52">
        <v>764</v>
      </c>
      <c r="B786" s="69" t="s">
        <v>23</v>
      </c>
      <c r="C786" s="69">
        <v>3113141</v>
      </c>
      <c r="D786" s="13" t="s">
        <v>360</v>
      </c>
      <c r="E786" s="69" t="s">
        <v>2286</v>
      </c>
      <c r="F786" s="69">
        <v>796</v>
      </c>
      <c r="G786" s="69" t="s">
        <v>19</v>
      </c>
      <c r="H786" s="67">
        <v>53401000000</v>
      </c>
      <c r="I786" s="69" t="s">
        <v>20</v>
      </c>
      <c r="J786" s="64">
        <v>6</v>
      </c>
      <c r="K786" s="64">
        <v>123454.22</v>
      </c>
      <c r="L786" s="65">
        <v>42186</v>
      </c>
      <c r="M786" s="65">
        <v>42248</v>
      </c>
      <c r="N786" s="69" t="s">
        <v>54</v>
      </c>
      <c r="O786" s="69" t="s">
        <v>51</v>
      </c>
    </row>
    <row r="787" spans="1:15" ht="65.25" customHeight="1" x14ac:dyDescent="0.25">
      <c r="A787" s="52">
        <v>765</v>
      </c>
      <c r="B787" s="69" t="s">
        <v>23</v>
      </c>
      <c r="C787" s="69">
        <v>2944120</v>
      </c>
      <c r="D787" s="68" t="s">
        <v>1269</v>
      </c>
      <c r="E787" s="68" t="s">
        <v>1366</v>
      </c>
      <c r="F787" s="69">
        <v>796</v>
      </c>
      <c r="G787" s="69" t="s">
        <v>19</v>
      </c>
      <c r="H787" s="10">
        <v>53423</v>
      </c>
      <c r="I787" s="69" t="s">
        <v>106</v>
      </c>
      <c r="J787" s="45">
        <v>1</v>
      </c>
      <c r="K787" s="64">
        <v>8260</v>
      </c>
      <c r="L787" s="65">
        <v>42036</v>
      </c>
      <c r="M787" s="65">
        <v>42064</v>
      </c>
      <c r="N787" s="69" t="s">
        <v>21</v>
      </c>
      <c r="O787" s="68" t="s">
        <v>22</v>
      </c>
    </row>
    <row r="788" spans="1:15" ht="65.25" customHeight="1" x14ac:dyDescent="0.25">
      <c r="A788" s="52">
        <v>766</v>
      </c>
      <c r="B788" s="8" t="s">
        <v>23</v>
      </c>
      <c r="C788" s="8">
        <v>3322170</v>
      </c>
      <c r="D788" s="68" t="s">
        <v>1744</v>
      </c>
      <c r="E788" s="68" t="s">
        <v>1695</v>
      </c>
      <c r="F788" s="69">
        <v>796</v>
      </c>
      <c r="G788" s="69" t="s">
        <v>19</v>
      </c>
      <c r="H788" s="6">
        <v>53000000</v>
      </c>
      <c r="I788" s="69" t="s">
        <v>1572</v>
      </c>
      <c r="J788" s="45">
        <v>9</v>
      </c>
      <c r="K788" s="64">
        <v>40364</v>
      </c>
      <c r="L788" s="65">
        <v>42036</v>
      </c>
      <c r="M788" s="65">
        <v>42125</v>
      </c>
      <c r="N788" s="69" t="s">
        <v>54</v>
      </c>
      <c r="O788" s="68" t="s">
        <v>51</v>
      </c>
    </row>
    <row r="789" spans="1:15" ht="65.25" customHeight="1" x14ac:dyDescent="0.25">
      <c r="A789" s="52">
        <v>767</v>
      </c>
      <c r="B789" s="68" t="s">
        <v>1528</v>
      </c>
      <c r="C789" s="68">
        <v>3410193</v>
      </c>
      <c r="D789" s="68" t="s">
        <v>716</v>
      </c>
      <c r="E789" s="68" t="s">
        <v>1623</v>
      </c>
      <c r="F789" s="69">
        <v>796</v>
      </c>
      <c r="G789" s="69" t="s">
        <v>19</v>
      </c>
      <c r="H789" s="67">
        <v>53401</v>
      </c>
      <c r="I789" s="69" t="s">
        <v>20</v>
      </c>
      <c r="J789" s="45">
        <v>6</v>
      </c>
      <c r="K789" s="64">
        <v>3389700</v>
      </c>
      <c r="L789" s="65">
        <v>42036</v>
      </c>
      <c r="M789" s="65">
        <v>42125</v>
      </c>
      <c r="N789" s="69" t="s">
        <v>54</v>
      </c>
      <c r="O789" s="68" t="s">
        <v>51</v>
      </c>
    </row>
    <row r="790" spans="1:15" ht="65.25" customHeight="1" x14ac:dyDescent="0.25">
      <c r="A790" s="52">
        <v>768</v>
      </c>
      <c r="B790" s="68" t="s">
        <v>1528</v>
      </c>
      <c r="C790" s="68">
        <v>3410120</v>
      </c>
      <c r="D790" s="68" t="s">
        <v>716</v>
      </c>
      <c r="E790" s="68" t="s">
        <v>1624</v>
      </c>
      <c r="F790" s="69">
        <v>796</v>
      </c>
      <c r="G790" s="69" t="s">
        <v>19</v>
      </c>
      <c r="H790" s="67">
        <v>53401</v>
      </c>
      <c r="I790" s="69" t="s">
        <v>20</v>
      </c>
      <c r="J790" s="45">
        <v>2</v>
      </c>
      <c r="K790" s="64">
        <v>1594990</v>
      </c>
      <c r="L790" s="65">
        <v>42036</v>
      </c>
      <c r="M790" s="65">
        <v>42125</v>
      </c>
      <c r="N790" s="69" t="s">
        <v>54</v>
      </c>
      <c r="O790" s="68" t="s">
        <v>51</v>
      </c>
    </row>
    <row r="791" spans="1:15" ht="65.25" customHeight="1" x14ac:dyDescent="0.25">
      <c r="A791" s="52">
        <v>769</v>
      </c>
      <c r="B791" s="68" t="s">
        <v>1528</v>
      </c>
      <c r="C791" s="68">
        <v>3410354</v>
      </c>
      <c r="D791" s="68" t="s">
        <v>716</v>
      </c>
      <c r="E791" s="68" t="s">
        <v>1625</v>
      </c>
      <c r="F791" s="69">
        <v>796</v>
      </c>
      <c r="G791" s="69" t="s">
        <v>19</v>
      </c>
      <c r="H791" s="67">
        <v>53401</v>
      </c>
      <c r="I791" s="69" t="s">
        <v>20</v>
      </c>
      <c r="J791" s="45">
        <v>3</v>
      </c>
      <c r="K791" s="64">
        <v>1644850</v>
      </c>
      <c r="L791" s="65">
        <v>42036</v>
      </c>
      <c r="M791" s="65">
        <v>42125</v>
      </c>
      <c r="N791" s="69" t="s">
        <v>54</v>
      </c>
      <c r="O791" s="68" t="s">
        <v>51</v>
      </c>
    </row>
    <row r="792" spans="1:15" ht="65.25" customHeight="1" x14ac:dyDescent="0.25">
      <c r="A792" s="52">
        <v>770</v>
      </c>
      <c r="B792" s="68" t="s">
        <v>1528</v>
      </c>
      <c r="C792" s="68">
        <v>3410340</v>
      </c>
      <c r="D792" s="68" t="s">
        <v>716</v>
      </c>
      <c r="E792" s="68" t="s">
        <v>1953</v>
      </c>
      <c r="F792" s="69">
        <v>796</v>
      </c>
      <c r="G792" s="69" t="s">
        <v>19</v>
      </c>
      <c r="H792" s="67">
        <v>53401</v>
      </c>
      <c r="I792" s="69" t="s">
        <v>20</v>
      </c>
      <c r="J792" s="45">
        <v>2</v>
      </c>
      <c r="K792" s="64">
        <v>3300000</v>
      </c>
      <c r="L792" s="65">
        <v>42095</v>
      </c>
      <c r="M792" s="65">
        <v>42186</v>
      </c>
      <c r="N792" s="69" t="s">
        <v>54</v>
      </c>
      <c r="O792" s="68" t="s">
        <v>51</v>
      </c>
    </row>
    <row r="793" spans="1:15" ht="65.25" customHeight="1" x14ac:dyDescent="0.25">
      <c r="A793" s="52">
        <v>771</v>
      </c>
      <c r="B793" s="68" t="s">
        <v>23</v>
      </c>
      <c r="C793" s="68">
        <v>2922290</v>
      </c>
      <c r="D793" s="68" t="s">
        <v>1138</v>
      </c>
      <c r="E793" s="68" t="s">
        <v>1824</v>
      </c>
      <c r="F793" s="69">
        <v>796</v>
      </c>
      <c r="G793" s="69" t="s">
        <v>19</v>
      </c>
      <c r="H793" s="10">
        <v>53423</v>
      </c>
      <c r="I793" s="69" t="s">
        <v>106</v>
      </c>
      <c r="J793" s="45">
        <v>10</v>
      </c>
      <c r="K793" s="64">
        <v>54325.2</v>
      </c>
      <c r="L793" s="65">
        <v>42064</v>
      </c>
      <c r="M793" s="65">
        <v>42125</v>
      </c>
      <c r="N793" s="69" t="s">
        <v>21</v>
      </c>
      <c r="O793" s="68" t="s">
        <v>22</v>
      </c>
    </row>
    <row r="794" spans="1:15" ht="65.25" customHeight="1" x14ac:dyDescent="0.25">
      <c r="A794" s="52">
        <v>772</v>
      </c>
      <c r="B794" s="8" t="s">
        <v>23</v>
      </c>
      <c r="C794" s="8">
        <v>3020000</v>
      </c>
      <c r="D794" s="68" t="s">
        <v>1744</v>
      </c>
      <c r="E794" s="68" t="s">
        <v>1383</v>
      </c>
      <c r="F794" s="69">
        <v>796</v>
      </c>
      <c r="G794" s="69" t="s">
        <v>19</v>
      </c>
      <c r="H794" s="69">
        <v>53727000</v>
      </c>
      <c r="I794" s="68" t="s">
        <v>70</v>
      </c>
      <c r="J794" s="45">
        <v>2</v>
      </c>
      <c r="K794" s="64">
        <v>1600</v>
      </c>
      <c r="L794" s="65">
        <v>42036</v>
      </c>
      <c r="M794" s="65">
        <v>42339</v>
      </c>
      <c r="N794" s="69" t="s">
        <v>54</v>
      </c>
      <c r="O794" s="68" t="s">
        <v>51</v>
      </c>
    </row>
    <row r="795" spans="1:15" ht="65.25" customHeight="1" x14ac:dyDescent="0.25">
      <c r="A795" s="52">
        <v>773</v>
      </c>
      <c r="B795" s="8" t="s">
        <v>23</v>
      </c>
      <c r="C795" s="8">
        <v>3020000</v>
      </c>
      <c r="D795" s="68" t="s">
        <v>1744</v>
      </c>
      <c r="E795" s="68" t="s">
        <v>1394</v>
      </c>
      <c r="F795" s="69">
        <v>796</v>
      </c>
      <c r="G795" s="69" t="s">
        <v>19</v>
      </c>
      <c r="H795" s="69">
        <v>53727000</v>
      </c>
      <c r="I795" s="68" t="s">
        <v>70</v>
      </c>
      <c r="J795" s="45">
        <v>2</v>
      </c>
      <c r="K795" s="64">
        <v>1600</v>
      </c>
      <c r="L795" s="65">
        <v>42036</v>
      </c>
      <c r="M795" s="65">
        <v>42339</v>
      </c>
      <c r="N795" s="69" t="s">
        <v>54</v>
      </c>
      <c r="O795" s="68" t="s">
        <v>51</v>
      </c>
    </row>
    <row r="796" spans="1:15" ht="65.25" customHeight="1" x14ac:dyDescent="0.25">
      <c r="A796" s="52">
        <v>774</v>
      </c>
      <c r="B796" s="8" t="s">
        <v>23</v>
      </c>
      <c r="C796" s="8">
        <v>3020000</v>
      </c>
      <c r="D796" s="68" t="s">
        <v>1744</v>
      </c>
      <c r="E796" s="68" t="s">
        <v>1396</v>
      </c>
      <c r="F796" s="69">
        <v>796</v>
      </c>
      <c r="G796" s="69" t="s">
        <v>19</v>
      </c>
      <c r="H796" s="69">
        <v>53727000</v>
      </c>
      <c r="I796" s="68" t="s">
        <v>70</v>
      </c>
      <c r="J796" s="45">
        <v>2</v>
      </c>
      <c r="K796" s="64">
        <v>1600</v>
      </c>
      <c r="L796" s="65">
        <v>42036</v>
      </c>
      <c r="M796" s="65">
        <v>42339</v>
      </c>
      <c r="N796" s="69" t="s">
        <v>54</v>
      </c>
      <c r="O796" s="68" t="s">
        <v>51</v>
      </c>
    </row>
    <row r="797" spans="1:15" ht="65.25" customHeight="1" x14ac:dyDescent="0.25">
      <c r="A797" s="52">
        <v>775</v>
      </c>
      <c r="B797" s="8" t="s">
        <v>23</v>
      </c>
      <c r="C797" s="8">
        <v>3020000</v>
      </c>
      <c r="D797" s="68" t="s">
        <v>1744</v>
      </c>
      <c r="E797" s="68" t="s">
        <v>1404</v>
      </c>
      <c r="F797" s="69">
        <v>796</v>
      </c>
      <c r="G797" s="69" t="s">
        <v>19</v>
      </c>
      <c r="H797" s="69">
        <v>53727000</v>
      </c>
      <c r="I797" s="68" t="s">
        <v>70</v>
      </c>
      <c r="J797" s="45">
        <v>2</v>
      </c>
      <c r="K797" s="64">
        <v>1600</v>
      </c>
      <c r="L797" s="65">
        <v>42036</v>
      </c>
      <c r="M797" s="65">
        <v>42339</v>
      </c>
      <c r="N797" s="69" t="s">
        <v>54</v>
      </c>
      <c r="O797" s="68" t="s">
        <v>51</v>
      </c>
    </row>
    <row r="798" spans="1:15" ht="65.25" customHeight="1" x14ac:dyDescent="0.25">
      <c r="A798" s="52">
        <v>776</v>
      </c>
      <c r="B798" s="8" t="s">
        <v>23</v>
      </c>
      <c r="C798" s="8">
        <v>3020000</v>
      </c>
      <c r="D798" s="68" t="s">
        <v>1744</v>
      </c>
      <c r="E798" s="68" t="s">
        <v>1417</v>
      </c>
      <c r="F798" s="69">
        <v>796</v>
      </c>
      <c r="G798" s="69" t="s">
        <v>19</v>
      </c>
      <c r="H798" s="69">
        <v>53727000</v>
      </c>
      <c r="I798" s="68" t="s">
        <v>70</v>
      </c>
      <c r="J798" s="45">
        <v>2</v>
      </c>
      <c r="K798" s="64">
        <v>1600</v>
      </c>
      <c r="L798" s="65">
        <v>42036</v>
      </c>
      <c r="M798" s="65">
        <v>42339</v>
      </c>
      <c r="N798" s="69" t="s">
        <v>54</v>
      </c>
      <c r="O798" s="68" t="s">
        <v>51</v>
      </c>
    </row>
    <row r="799" spans="1:15" ht="65.25" customHeight="1" x14ac:dyDescent="0.25">
      <c r="A799" s="52">
        <v>777</v>
      </c>
      <c r="B799" s="68" t="s">
        <v>1525</v>
      </c>
      <c r="C799" s="68">
        <v>3697520</v>
      </c>
      <c r="D799" s="2" t="s">
        <v>351</v>
      </c>
      <c r="E799" s="2" t="s">
        <v>62</v>
      </c>
      <c r="F799" s="69">
        <v>796</v>
      </c>
      <c r="G799" s="69" t="s">
        <v>19</v>
      </c>
      <c r="H799" s="67">
        <v>53401</v>
      </c>
      <c r="I799" s="69" t="s">
        <v>20</v>
      </c>
      <c r="J799" s="64">
        <v>168</v>
      </c>
      <c r="K799" s="64">
        <v>180000</v>
      </c>
      <c r="L799" s="65">
        <v>42036</v>
      </c>
      <c r="M799" s="65">
        <v>42339</v>
      </c>
      <c r="N799" s="69" t="s">
        <v>21</v>
      </c>
      <c r="O799" s="69" t="s">
        <v>22</v>
      </c>
    </row>
    <row r="800" spans="1:15" ht="65.25" customHeight="1" x14ac:dyDescent="0.25">
      <c r="A800" s="52">
        <v>778</v>
      </c>
      <c r="B800" s="69" t="s">
        <v>23</v>
      </c>
      <c r="C800" s="69">
        <v>3020543</v>
      </c>
      <c r="D800" s="68" t="s">
        <v>366</v>
      </c>
      <c r="E800" s="85" t="s">
        <v>1831</v>
      </c>
      <c r="F800" s="69">
        <v>796</v>
      </c>
      <c r="G800" s="69" t="s">
        <v>19</v>
      </c>
      <c r="H800" s="67">
        <v>53401</v>
      </c>
      <c r="I800" s="69" t="s">
        <v>20</v>
      </c>
      <c r="J800" s="45">
        <v>15</v>
      </c>
      <c r="K800" s="64">
        <v>221073</v>
      </c>
      <c r="L800" s="65">
        <v>42064</v>
      </c>
      <c r="M800" s="65">
        <v>42125</v>
      </c>
      <c r="N800" s="69" t="s">
        <v>54</v>
      </c>
      <c r="O800" s="68" t="s">
        <v>51</v>
      </c>
    </row>
    <row r="801" spans="1:15" ht="65.25" customHeight="1" x14ac:dyDescent="0.25">
      <c r="A801" s="52">
        <v>779</v>
      </c>
      <c r="B801" s="68" t="s">
        <v>23</v>
      </c>
      <c r="C801" s="68">
        <v>2944210</v>
      </c>
      <c r="D801" s="69" t="s">
        <v>42</v>
      </c>
      <c r="E801" s="69" t="s">
        <v>431</v>
      </c>
      <c r="F801" s="69">
        <v>796</v>
      </c>
      <c r="G801" s="69" t="s">
        <v>19</v>
      </c>
      <c r="H801" s="67">
        <v>53401</v>
      </c>
      <c r="I801" s="69" t="s">
        <v>20</v>
      </c>
      <c r="J801" s="64">
        <v>2</v>
      </c>
      <c r="K801" s="64">
        <v>4554.8</v>
      </c>
      <c r="L801" s="65">
        <v>42036</v>
      </c>
      <c r="M801" s="65">
        <v>42339</v>
      </c>
      <c r="N801" s="69" t="s">
        <v>21</v>
      </c>
      <c r="O801" s="69" t="s">
        <v>22</v>
      </c>
    </row>
    <row r="802" spans="1:15" ht="65.25" customHeight="1" x14ac:dyDescent="0.25">
      <c r="A802" s="52">
        <v>780</v>
      </c>
      <c r="B802" s="68" t="s">
        <v>23</v>
      </c>
      <c r="C802" s="68">
        <v>2944210</v>
      </c>
      <c r="D802" s="69" t="s">
        <v>528</v>
      </c>
      <c r="E802" s="69" t="s">
        <v>530</v>
      </c>
      <c r="F802" s="69">
        <v>796</v>
      </c>
      <c r="G802" s="69" t="s">
        <v>19</v>
      </c>
      <c r="H802" s="67">
        <v>53425</v>
      </c>
      <c r="I802" s="69" t="s">
        <v>56</v>
      </c>
      <c r="J802" s="30">
        <v>20</v>
      </c>
      <c r="K802" s="22">
        <v>11800</v>
      </c>
      <c r="L802" s="65">
        <v>42036</v>
      </c>
      <c r="M802" s="65">
        <v>42156</v>
      </c>
      <c r="N802" s="69" t="s">
        <v>21</v>
      </c>
      <c r="O802" s="22" t="s">
        <v>22</v>
      </c>
    </row>
    <row r="803" spans="1:15" ht="65.25" customHeight="1" x14ac:dyDescent="0.25">
      <c r="A803" s="52">
        <v>781</v>
      </c>
      <c r="B803" s="69" t="s">
        <v>23</v>
      </c>
      <c r="C803" s="69">
        <v>3611010</v>
      </c>
      <c r="D803" s="13" t="s">
        <v>49</v>
      </c>
      <c r="E803" s="69" t="s">
        <v>1626</v>
      </c>
      <c r="F803" s="69">
        <v>796</v>
      </c>
      <c r="G803" s="69" t="s">
        <v>19</v>
      </c>
      <c r="H803" s="67">
        <v>53401</v>
      </c>
      <c r="I803" s="69" t="s">
        <v>20</v>
      </c>
      <c r="J803" s="64">
        <v>33</v>
      </c>
      <c r="K803" s="64">
        <v>926978.97</v>
      </c>
      <c r="L803" s="65">
        <v>42036</v>
      </c>
      <c r="M803" s="65">
        <v>42125</v>
      </c>
      <c r="N803" s="69" t="s">
        <v>21</v>
      </c>
      <c r="O803" s="69" t="s">
        <v>22</v>
      </c>
    </row>
    <row r="804" spans="1:15" ht="65.25" customHeight="1" x14ac:dyDescent="0.25">
      <c r="A804" s="52">
        <v>782</v>
      </c>
      <c r="B804" s="68" t="s">
        <v>736</v>
      </c>
      <c r="C804" s="68">
        <v>9460000</v>
      </c>
      <c r="D804" s="69" t="s">
        <v>309</v>
      </c>
      <c r="E804" s="69" t="s">
        <v>1036</v>
      </c>
      <c r="F804" s="69">
        <v>876</v>
      </c>
      <c r="G804" s="69" t="s">
        <v>60</v>
      </c>
      <c r="H804" s="67">
        <v>53401</v>
      </c>
      <c r="I804" s="69" t="s">
        <v>20</v>
      </c>
      <c r="J804" s="4">
        <v>1</v>
      </c>
      <c r="K804" s="64">
        <v>25500</v>
      </c>
      <c r="L804" s="65">
        <v>42095</v>
      </c>
      <c r="M804" s="65">
        <v>42156</v>
      </c>
      <c r="N804" s="69" t="s">
        <v>21</v>
      </c>
      <c r="O804" s="69" t="s">
        <v>22</v>
      </c>
    </row>
    <row r="805" spans="1:15" ht="65.25" customHeight="1" x14ac:dyDescent="0.25">
      <c r="A805" s="52">
        <v>783</v>
      </c>
      <c r="B805" s="68" t="s">
        <v>23</v>
      </c>
      <c r="C805" s="68">
        <v>3100000</v>
      </c>
      <c r="D805" s="69" t="s">
        <v>451</v>
      </c>
      <c r="E805" s="69" t="s">
        <v>465</v>
      </c>
      <c r="F805" s="69">
        <v>796</v>
      </c>
      <c r="G805" s="69" t="s">
        <v>19</v>
      </c>
      <c r="H805" s="67">
        <v>53425</v>
      </c>
      <c r="I805" s="69" t="s">
        <v>56</v>
      </c>
      <c r="J805" s="29">
        <f>'[1]Приложение №1'!$P$99</f>
        <v>1</v>
      </c>
      <c r="K805" s="9">
        <v>1500</v>
      </c>
      <c r="L805" s="65">
        <v>42036</v>
      </c>
      <c r="M805" s="65">
        <v>42095</v>
      </c>
      <c r="N805" s="69" t="s">
        <v>21</v>
      </c>
      <c r="O805" s="69" t="s">
        <v>22</v>
      </c>
    </row>
    <row r="806" spans="1:15" ht="65.25" customHeight="1" x14ac:dyDescent="0.25">
      <c r="A806" s="52">
        <v>784</v>
      </c>
      <c r="B806" s="68" t="s">
        <v>23</v>
      </c>
      <c r="C806" s="68">
        <v>3100000</v>
      </c>
      <c r="D806" s="69" t="s">
        <v>550</v>
      </c>
      <c r="E806" s="69" t="s">
        <v>552</v>
      </c>
      <c r="F806" s="69">
        <v>796</v>
      </c>
      <c r="G806" s="69" t="s">
        <v>19</v>
      </c>
      <c r="H806" s="69">
        <v>53727000</v>
      </c>
      <c r="I806" s="69" t="s">
        <v>70</v>
      </c>
      <c r="J806" s="64">
        <v>20</v>
      </c>
      <c r="K806" s="49">
        <v>25000</v>
      </c>
      <c r="L806" s="65">
        <v>42036</v>
      </c>
      <c r="M806" s="65">
        <v>42339</v>
      </c>
      <c r="N806" s="69" t="s">
        <v>21</v>
      </c>
      <c r="O806" s="69" t="s">
        <v>22</v>
      </c>
    </row>
    <row r="807" spans="1:15" ht="65.25" customHeight="1" x14ac:dyDescent="0.25">
      <c r="A807" s="52">
        <v>785</v>
      </c>
      <c r="B807" s="68" t="s">
        <v>1528</v>
      </c>
      <c r="C807" s="68">
        <v>2924330</v>
      </c>
      <c r="D807" s="68" t="s">
        <v>716</v>
      </c>
      <c r="E807" s="68" t="s">
        <v>1954</v>
      </c>
      <c r="F807" s="69">
        <v>796</v>
      </c>
      <c r="G807" s="69" t="s">
        <v>19</v>
      </c>
      <c r="H807" s="67">
        <v>53401</v>
      </c>
      <c r="I807" s="69" t="s">
        <v>20</v>
      </c>
      <c r="J807" s="45">
        <v>2</v>
      </c>
      <c r="K807" s="64">
        <v>3414000</v>
      </c>
      <c r="L807" s="65">
        <v>42095</v>
      </c>
      <c r="M807" s="65">
        <v>42186</v>
      </c>
      <c r="N807" s="69" t="s">
        <v>54</v>
      </c>
      <c r="O807" s="68" t="s">
        <v>51</v>
      </c>
    </row>
    <row r="808" spans="1:15" ht="65.25" customHeight="1" x14ac:dyDescent="0.25">
      <c r="A808" s="52">
        <v>786</v>
      </c>
      <c r="B808" s="68" t="s">
        <v>1528</v>
      </c>
      <c r="C808" s="68">
        <v>2924330</v>
      </c>
      <c r="D808" s="68" t="s">
        <v>729</v>
      </c>
      <c r="E808" s="68" t="s">
        <v>1955</v>
      </c>
      <c r="F808" s="69">
        <v>796</v>
      </c>
      <c r="G808" s="69" t="s">
        <v>19</v>
      </c>
      <c r="H808" s="67">
        <v>53401</v>
      </c>
      <c r="I808" s="69" t="s">
        <v>20</v>
      </c>
      <c r="J808" s="45">
        <v>1</v>
      </c>
      <c r="K808" s="64">
        <v>1707000</v>
      </c>
      <c r="L808" s="65">
        <v>42095</v>
      </c>
      <c r="M808" s="65">
        <v>42186</v>
      </c>
      <c r="N808" s="69" t="s">
        <v>54</v>
      </c>
      <c r="O808" s="68" t="s">
        <v>51</v>
      </c>
    </row>
    <row r="809" spans="1:15" ht="65.25" customHeight="1" x14ac:dyDescent="0.25">
      <c r="A809" s="52">
        <v>787</v>
      </c>
      <c r="B809" s="68" t="s">
        <v>1528</v>
      </c>
      <c r="C809" s="68">
        <v>3410120</v>
      </c>
      <c r="D809" s="68" t="s">
        <v>716</v>
      </c>
      <c r="E809" s="68" t="s">
        <v>1971</v>
      </c>
      <c r="F809" s="69">
        <v>796</v>
      </c>
      <c r="G809" s="69" t="s">
        <v>19</v>
      </c>
      <c r="H809" s="67">
        <v>5300000000</v>
      </c>
      <c r="I809" s="69" t="s">
        <v>1572</v>
      </c>
      <c r="J809" s="45">
        <v>1</v>
      </c>
      <c r="K809" s="64">
        <v>1030000</v>
      </c>
      <c r="L809" s="65">
        <v>42095</v>
      </c>
      <c r="M809" s="65">
        <v>42186</v>
      </c>
      <c r="N809" s="69" t="s">
        <v>54</v>
      </c>
      <c r="O809" s="68" t="s">
        <v>51</v>
      </c>
    </row>
    <row r="810" spans="1:15" ht="65.25" customHeight="1" x14ac:dyDescent="0.25">
      <c r="A810" s="52">
        <v>788</v>
      </c>
      <c r="B810" s="68" t="s">
        <v>1528</v>
      </c>
      <c r="C810" s="68">
        <v>2924330</v>
      </c>
      <c r="D810" s="68" t="s">
        <v>716</v>
      </c>
      <c r="E810" s="68" t="s">
        <v>1956</v>
      </c>
      <c r="F810" s="69">
        <v>796</v>
      </c>
      <c r="G810" s="69" t="s">
        <v>19</v>
      </c>
      <c r="H810" s="67">
        <v>53401</v>
      </c>
      <c r="I810" s="69" t="s">
        <v>20</v>
      </c>
      <c r="J810" s="45">
        <v>2</v>
      </c>
      <c r="K810" s="64">
        <v>3500000</v>
      </c>
      <c r="L810" s="65">
        <v>42095</v>
      </c>
      <c r="M810" s="65">
        <v>42186</v>
      </c>
      <c r="N810" s="69" t="s">
        <v>54</v>
      </c>
      <c r="O810" s="68" t="s">
        <v>51</v>
      </c>
    </row>
    <row r="811" spans="1:15" ht="65.25" customHeight="1" x14ac:dyDescent="0.25">
      <c r="A811" s="52">
        <v>789</v>
      </c>
      <c r="B811" s="68" t="s">
        <v>23</v>
      </c>
      <c r="C811" s="68">
        <v>2944140</v>
      </c>
      <c r="D811" s="68" t="s">
        <v>2300</v>
      </c>
      <c r="E811" s="68" t="s">
        <v>2299</v>
      </c>
      <c r="F811" s="69">
        <v>796</v>
      </c>
      <c r="G811" s="69" t="s">
        <v>19</v>
      </c>
      <c r="H811" s="67">
        <v>53401</v>
      </c>
      <c r="I811" s="69" t="s">
        <v>20</v>
      </c>
      <c r="J811" s="45">
        <v>19</v>
      </c>
      <c r="K811" s="64">
        <v>57319.5</v>
      </c>
      <c r="L811" s="65">
        <v>42217</v>
      </c>
      <c r="M811" s="65">
        <v>42278</v>
      </c>
      <c r="N811" s="69" t="s">
        <v>54</v>
      </c>
      <c r="O811" s="68" t="s">
        <v>22</v>
      </c>
    </row>
    <row r="812" spans="1:15" ht="65.25" customHeight="1" x14ac:dyDescent="0.25">
      <c r="A812" s="52">
        <v>790</v>
      </c>
      <c r="B812" s="68" t="s">
        <v>23</v>
      </c>
      <c r="C812" s="68">
        <v>2944140</v>
      </c>
      <c r="D812" s="69" t="s">
        <v>2366</v>
      </c>
      <c r="E812" s="68" t="s">
        <v>1617</v>
      </c>
      <c r="F812" s="69">
        <v>796</v>
      </c>
      <c r="G812" s="69" t="s">
        <v>19</v>
      </c>
      <c r="H812" s="67">
        <v>53401</v>
      </c>
      <c r="I812" s="69" t="s">
        <v>20</v>
      </c>
      <c r="J812" s="45">
        <v>45</v>
      </c>
      <c r="K812" s="64">
        <v>156600</v>
      </c>
      <c r="L812" s="65">
        <v>42248</v>
      </c>
      <c r="M812" s="65">
        <v>42309</v>
      </c>
      <c r="N812" s="69" t="s">
        <v>21</v>
      </c>
      <c r="O812" s="68" t="s">
        <v>22</v>
      </c>
    </row>
    <row r="813" spans="1:15" ht="65.25" customHeight="1" x14ac:dyDescent="0.25">
      <c r="A813" s="52">
        <v>791</v>
      </c>
      <c r="B813" s="68" t="s">
        <v>555</v>
      </c>
      <c r="C813" s="10">
        <v>4560521</v>
      </c>
      <c r="D813" s="69" t="s">
        <v>1430</v>
      </c>
      <c r="E813" s="68" t="s">
        <v>1431</v>
      </c>
      <c r="F813" s="69">
        <v>876</v>
      </c>
      <c r="G813" s="69" t="s">
        <v>60</v>
      </c>
      <c r="H813" s="68">
        <v>53234</v>
      </c>
      <c r="I813" s="68" t="s">
        <v>557</v>
      </c>
      <c r="J813" s="45">
        <v>1</v>
      </c>
      <c r="K813" s="64">
        <v>99450.4</v>
      </c>
      <c r="L813" s="65">
        <v>42036</v>
      </c>
      <c r="M813" s="65">
        <v>42248</v>
      </c>
      <c r="N813" s="69" t="s">
        <v>21</v>
      </c>
      <c r="O813" s="69" t="s">
        <v>22</v>
      </c>
    </row>
    <row r="814" spans="1:15" ht="65.25" customHeight="1" x14ac:dyDescent="0.25">
      <c r="A814" s="52">
        <v>792</v>
      </c>
      <c r="B814" s="8" t="s">
        <v>23</v>
      </c>
      <c r="C814" s="8">
        <v>3020000</v>
      </c>
      <c r="D814" s="68" t="s">
        <v>1744</v>
      </c>
      <c r="E814" s="68" t="s">
        <v>1419</v>
      </c>
      <c r="F814" s="69">
        <v>796</v>
      </c>
      <c r="G814" s="69" t="s">
        <v>19</v>
      </c>
      <c r="H814" s="67">
        <v>53401</v>
      </c>
      <c r="I814" s="69" t="s">
        <v>20</v>
      </c>
      <c r="J814" s="45">
        <v>23</v>
      </c>
      <c r="K814" s="64">
        <v>1180</v>
      </c>
      <c r="L814" s="65">
        <v>42036</v>
      </c>
      <c r="M814" s="65">
        <v>42248</v>
      </c>
      <c r="N814" s="69" t="s">
        <v>54</v>
      </c>
      <c r="O814" s="68" t="s">
        <v>51</v>
      </c>
    </row>
    <row r="815" spans="1:15" ht="65.25" customHeight="1" x14ac:dyDescent="0.25">
      <c r="A815" s="52">
        <v>793</v>
      </c>
      <c r="B815" s="68" t="s">
        <v>736</v>
      </c>
      <c r="C815" s="68">
        <v>9460000</v>
      </c>
      <c r="D815" s="69" t="s">
        <v>309</v>
      </c>
      <c r="E815" s="69" t="s">
        <v>1037</v>
      </c>
      <c r="F815" s="69">
        <v>876</v>
      </c>
      <c r="G815" s="69" t="s">
        <v>60</v>
      </c>
      <c r="H815" s="67">
        <v>53401</v>
      </c>
      <c r="I815" s="69" t="s">
        <v>20</v>
      </c>
      <c r="J815" s="4">
        <v>1</v>
      </c>
      <c r="K815" s="64">
        <v>21240</v>
      </c>
      <c r="L815" s="65">
        <v>42095</v>
      </c>
      <c r="M815" s="65">
        <v>42248</v>
      </c>
      <c r="N815" s="69" t="s">
        <v>21</v>
      </c>
      <c r="O815" s="69" t="s">
        <v>22</v>
      </c>
    </row>
    <row r="816" spans="1:15" ht="65.25" customHeight="1" x14ac:dyDescent="0.25">
      <c r="A816" s="52">
        <v>794</v>
      </c>
      <c r="B816" s="68" t="s">
        <v>23</v>
      </c>
      <c r="C816" s="68">
        <v>3100000</v>
      </c>
      <c r="D816" s="69" t="s">
        <v>418</v>
      </c>
      <c r="E816" s="68" t="s">
        <v>897</v>
      </c>
      <c r="F816" s="69">
        <v>796</v>
      </c>
      <c r="G816" s="69" t="s">
        <v>19</v>
      </c>
      <c r="H816" s="10">
        <v>53423</v>
      </c>
      <c r="I816" s="69" t="s">
        <v>106</v>
      </c>
      <c r="J816" s="64">
        <v>15</v>
      </c>
      <c r="K816" s="64">
        <v>12744</v>
      </c>
      <c r="L816" s="65">
        <v>42036</v>
      </c>
      <c r="M816" s="65">
        <v>42339</v>
      </c>
      <c r="N816" s="69" t="s">
        <v>21</v>
      </c>
      <c r="O816" s="69" t="s">
        <v>51</v>
      </c>
    </row>
    <row r="817" spans="1:15" ht="65.25" customHeight="1" x14ac:dyDescent="0.25">
      <c r="A817" s="52">
        <v>795</v>
      </c>
      <c r="B817" s="68" t="s">
        <v>23</v>
      </c>
      <c r="C817" s="68">
        <v>3100000</v>
      </c>
      <c r="D817" s="69" t="s">
        <v>418</v>
      </c>
      <c r="E817" s="69" t="s">
        <v>898</v>
      </c>
      <c r="F817" s="69">
        <v>796</v>
      </c>
      <c r="G817" s="69" t="s">
        <v>19</v>
      </c>
      <c r="H817" s="10">
        <v>53423</v>
      </c>
      <c r="I817" s="69" t="s">
        <v>106</v>
      </c>
      <c r="J817" s="64">
        <v>11</v>
      </c>
      <c r="K817" s="64">
        <v>4672.7999999999993</v>
      </c>
      <c r="L817" s="65">
        <v>42036</v>
      </c>
      <c r="M817" s="65">
        <v>42339</v>
      </c>
      <c r="N817" s="69" t="s">
        <v>21</v>
      </c>
      <c r="O817" s="69" t="s">
        <v>51</v>
      </c>
    </row>
    <row r="818" spans="1:15" ht="65.25" customHeight="1" x14ac:dyDescent="0.25">
      <c r="A818" s="52">
        <v>796</v>
      </c>
      <c r="B818" s="68" t="s">
        <v>23</v>
      </c>
      <c r="C818" s="68">
        <v>3100000</v>
      </c>
      <c r="D818" s="69" t="s">
        <v>418</v>
      </c>
      <c r="E818" s="69" t="s">
        <v>899</v>
      </c>
      <c r="F818" s="69">
        <v>796</v>
      </c>
      <c r="G818" s="69" t="s">
        <v>19</v>
      </c>
      <c r="H818" s="10">
        <v>53423</v>
      </c>
      <c r="I818" s="69" t="s">
        <v>106</v>
      </c>
      <c r="J818" s="64">
        <v>10</v>
      </c>
      <c r="K818" s="64">
        <v>8496</v>
      </c>
      <c r="L818" s="65">
        <v>42036</v>
      </c>
      <c r="M818" s="65">
        <v>42339</v>
      </c>
      <c r="N818" s="69" t="s">
        <v>21</v>
      </c>
      <c r="O818" s="69" t="s">
        <v>51</v>
      </c>
    </row>
    <row r="819" spans="1:15" ht="65.25" customHeight="1" x14ac:dyDescent="0.25">
      <c r="A819" s="52">
        <v>797</v>
      </c>
      <c r="B819" s="68" t="s">
        <v>23</v>
      </c>
      <c r="C819" s="68">
        <v>3100000</v>
      </c>
      <c r="D819" s="69" t="s">
        <v>418</v>
      </c>
      <c r="E819" s="69" t="s">
        <v>1700</v>
      </c>
      <c r="F819" s="69">
        <v>796</v>
      </c>
      <c r="G819" s="69" t="s">
        <v>19</v>
      </c>
      <c r="H819" s="6">
        <v>53412</v>
      </c>
      <c r="I819" s="69" t="s">
        <v>91</v>
      </c>
      <c r="J819" s="64">
        <v>1061</v>
      </c>
      <c r="K819" s="64">
        <v>71864</v>
      </c>
      <c r="L819" s="65">
        <v>42064</v>
      </c>
      <c r="M819" s="65">
        <v>42125</v>
      </c>
      <c r="N819" s="69" t="s">
        <v>21</v>
      </c>
      <c r="O819" s="69" t="s">
        <v>22</v>
      </c>
    </row>
    <row r="820" spans="1:15" ht="65.25" customHeight="1" x14ac:dyDescent="0.25">
      <c r="A820" s="52">
        <v>798</v>
      </c>
      <c r="B820" s="8" t="s">
        <v>1720</v>
      </c>
      <c r="C820" s="8">
        <v>3141191</v>
      </c>
      <c r="D820" s="13" t="s">
        <v>852</v>
      </c>
      <c r="E820" s="35" t="s">
        <v>853</v>
      </c>
      <c r="F820" s="69">
        <v>796</v>
      </c>
      <c r="G820" s="69" t="s">
        <v>19</v>
      </c>
      <c r="H820" s="68">
        <v>53413</v>
      </c>
      <c r="I820" s="35" t="s">
        <v>178</v>
      </c>
      <c r="J820" s="37">
        <v>130</v>
      </c>
      <c r="K820" s="37">
        <v>16000</v>
      </c>
      <c r="L820" s="65">
        <v>42036</v>
      </c>
      <c r="M820" s="38">
        <v>42125</v>
      </c>
      <c r="N820" s="69" t="s">
        <v>21</v>
      </c>
      <c r="O820" s="35" t="s">
        <v>22</v>
      </c>
    </row>
    <row r="821" spans="1:15" ht="65.25" customHeight="1" x14ac:dyDescent="0.25">
      <c r="A821" s="52">
        <v>799</v>
      </c>
      <c r="B821" s="68" t="s">
        <v>23</v>
      </c>
      <c r="C821" s="68">
        <v>3100000</v>
      </c>
      <c r="D821" s="13" t="s">
        <v>852</v>
      </c>
      <c r="E821" s="35" t="s">
        <v>854</v>
      </c>
      <c r="F821" s="69">
        <v>796</v>
      </c>
      <c r="G821" s="69" t="s">
        <v>19</v>
      </c>
      <c r="H821" s="68">
        <v>53413</v>
      </c>
      <c r="I821" s="35" t="s">
        <v>178</v>
      </c>
      <c r="J821" s="37">
        <v>140</v>
      </c>
      <c r="K821" s="37">
        <v>4000</v>
      </c>
      <c r="L821" s="65">
        <v>42036</v>
      </c>
      <c r="M821" s="38">
        <v>42125</v>
      </c>
      <c r="N821" s="69" t="s">
        <v>21</v>
      </c>
      <c r="O821" s="35" t="s">
        <v>22</v>
      </c>
    </row>
    <row r="822" spans="1:15" ht="65.25" customHeight="1" x14ac:dyDescent="0.25">
      <c r="A822" s="52">
        <v>800</v>
      </c>
      <c r="B822" s="68" t="s">
        <v>23</v>
      </c>
      <c r="C822" s="68">
        <v>3100000</v>
      </c>
      <c r="D822" s="69" t="s">
        <v>418</v>
      </c>
      <c r="E822" s="69" t="s">
        <v>1737</v>
      </c>
      <c r="F822" s="69">
        <v>796</v>
      </c>
      <c r="G822" s="69" t="s">
        <v>19</v>
      </c>
      <c r="H822" s="67">
        <v>53401</v>
      </c>
      <c r="I822" s="69" t="s">
        <v>20</v>
      </c>
      <c r="J822" s="64">
        <v>19</v>
      </c>
      <c r="K822" s="64">
        <v>2360</v>
      </c>
      <c r="L822" s="65">
        <v>42036</v>
      </c>
      <c r="M822" s="65">
        <v>42217</v>
      </c>
      <c r="N822" s="69" t="s">
        <v>21</v>
      </c>
      <c r="O822" s="69" t="s">
        <v>22</v>
      </c>
    </row>
    <row r="823" spans="1:15" ht="65.25" customHeight="1" x14ac:dyDescent="0.25">
      <c r="A823" s="52">
        <v>801</v>
      </c>
      <c r="B823" s="68" t="s">
        <v>23</v>
      </c>
      <c r="C823" s="68">
        <v>3100000</v>
      </c>
      <c r="D823" s="69" t="s">
        <v>1513</v>
      </c>
      <c r="E823" s="69" t="s">
        <v>1701</v>
      </c>
      <c r="F823" s="69">
        <v>796</v>
      </c>
      <c r="G823" s="69" t="s">
        <v>19</v>
      </c>
      <c r="H823" s="6">
        <v>53412</v>
      </c>
      <c r="I823" s="69" t="s">
        <v>91</v>
      </c>
      <c r="J823" s="64">
        <v>822</v>
      </c>
      <c r="K823" s="64">
        <v>57692.4</v>
      </c>
      <c r="L823" s="65">
        <v>42064</v>
      </c>
      <c r="M823" s="65">
        <v>42339</v>
      </c>
      <c r="N823" s="69" t="s">
        <v>21</v>
      </c>
      <c r="O823" s="69" t="s">
        <v>22</v>
      </c>
    </row>
    <row r="824" spans="1:15" ht="65.25" customHeight="1" x14ac:dyDescent="0.25">
      <c r="A824" s="52">
        <v>802</v>
      </c>
      <c r="B824" s="68" t="s">
        <v>23</v>
      </c>
      <c r="C824" s="69">
        <v>2812100</v>
      </c>
      <c r="D824" s="13" t="s">
        <v>1898</v>
      </c>
      <c r="E824" s="19" t="s">
        <v>1899</v>
      </c>
      <c r="F824" s="69">
        <v>796</v>
      </c>
      <c r="G824" s="69" t="s">
        <v>19</v>
      </c>
      <c r="H824" s="69">
        <v>53727000</v>
      </c>
      <c r="I824" s="69" t="s">
        <v>70</v>
      </c>
      <c r="J824" s="69">
        <v>10</v>
      </c>
      <c r="K824" s="167">
        <v>115000</v>
      </c>
      <c r="L824" s="65">
        <v>42095</v>
      </c>
      <c r="M824" s="65">
        <v>42186</v>
      </c>
      <c r="N824" s="69" t="s">
        <v>21</v>
      </c>
      <c r="O824" s="69" t="s">
        <v>22</v>
      </c>
    </row>
    <row r="825" spans="1:15" ht="65.25" customHeight="1" x14ac:dyDescent="0.25">
      <c r="A825" s="52">
        <v>803</v>
      </c>
      <c r="B825" s="68" t="s">
        <v>736</v>
      </c>
      <c r="C825" s="69">
        <v>9430000</v>
      </c>
      <c r="D825" s="13" t="s">
        <v>866</v>
      </c>
      <c r="E825" s="19" t="s">
        <v>867</v>
      </c>
      <c r="F825" s="69">
        <v>796</v>
      </c>
      <c r="G825" s="69" t="s">
        <v>19</v>
      </c>
      <c r="H825" s="67">
        <v>53401</v>
      </c>
      <c r="I825" s="69" t="s">
        <v>20</v>
      </c>
      <c r="J825" s="64">
        <v>2</v>
      </c>
      <c r="K825" s="64">
        <v>2800</v>
      </c>
      <c r="L825" s="65">
        <v>42036</v>
      </c>
      <c r="M825" s="65">
        <v>42125</v>
      </c>
      <c r="N825" s="69" t="s">
        <v>21</v>
      </c>
      <c r="O825" s="69" t="s">
        <v>22</v>
      </c>
    </row>
    <row r="826" spans="1:15" ht="65.25" customHeight="1" x14ac:dyDescent="0.25">
      <c r="A826" s="52">
        <v>804</v>
      </c>
      <c r="B826" s="69" t="s">
        <v>23</v>
      </c>
      <c r="C826" s="8">
        <v>2930429</v>
      </c>
      <c r="D826" s="69" t="s">
        <v>52</v>
      </c>
      <c r="E826" s="69" t="s">
        <v>1702</v>
      </c>
      <c r="F826" s="69">
        <v>166</v>
      </c>
      <c r="G826" s="69" t="s">
        <v>55</v>
      </c>
      <c r="H826" s="6">
        <v>53412</v>
      </c>
      <c r="I826" s="69" t="s">
        <v>91</v>
      </c>
      <c r="J826" s="64">
        <v>9471.68</v>
      </c>
      <c r="K826" s="14">
        <v>702806.47</v>
      </c>
      <c r="L826" s="65">
        <v>42036</v>
      </c>
      <c r="M826" s="65">
        <v>42156</v>
      </c>
      <c r="N826" s="69" t="s">
        <v>21</v>
      </c>
      <c r="O826" s="69" t="s">
        <v>22</v>
      </c>
    </row>
    <row r="827" spans="1:15" ht="65.25" customHeight="1" x14ac:dyDescent="0.25">
      <c r="A827" s="52">
        <v>805</v>
      </c>
      <c r="B827" s="68" t="s">
        <v>23</v>
      </c>
      <c r="C827" s="68">
        <v>2922290</v>
      </c>
      <c r="D827" s="69" t="s">
        <v>32</v>
      </c>
      <c r="E827" s="69" t="s">
        <v>796</v>
      </c>
      <c r="F827" s="69">
        <v>796</v>
      </c>
      <c r="G827" s="69" t="s">
        <v>19</v>
      </c>
      <c r="H827" s="68">
        <v>53408</v>
      </c>
      <c r="I827" s="69" t="s">
        <v>29</v>
      </c>
      <c r="J827" s="64">
        <v>3</v>
      </c>
      <c r="K827" s="64">
        <v>24000</v>
      </c>
      <c r="L827" s="65">
        <v>42036</v>
      </c>
      <c r="M827" s="65">
        <v>42095</v>
      </c>
      <c r="N827" s="69" t="s">
        <v>21</v>
      </c>
      <c r="O827" s="69" t="s">
        <v>22</v>
      </c>
    </row>
    <row r="828" spans="1:15" ht="65.25" customHeight="1" x14ac:dyDescent="0.25">
      <c r="A828" s="52">
        <v>806</v>
      </c>
      <c r="B828" s="68" t="s">
        <v>23</v>
      </c>
      <c r="C828" s="68">
        <v>2944210</v>
      </c>
      <c r="D828" s="2" t="s">
        <v>905</v>
      </c>
      <c r="E828" s="2" t="s">
        <v>905</v>
      </c>
      <c r="F828" s="69">
        <v>796</v>
      </c>
      <c r="G828" s="69" t="s">
        <v>19</v>
      </c>
      <c r="H828" s="67">
        <v>53401</v>
      </c>
      <c r="I828" s="69" t="s">
        <v>20</v>
      </c>
      <c r="J828" s="2">
        <v>80</v>
      </c>
      <c r="K828" s="14">
        <v>11800</v>
      </c>
      <c r="L828" s="65">
        <v>42036</v>
      </c>
      <c r="M828" s="65">
        <v>42125</v>
      </c>
      <c r="N828" s="69" t="s">
        <v>21</v>
      </c>
      <c r="O828" s="2" t="s">
        <v>22</v>
      </c>
    </row>
    <row r="829" spans="1:15" ht="65.25" customHeight="1" x14ac:dyDescent="0.25">
      <c r="A829" s="52">
        <v>807</v>
      </c>
      <c r="B829" s="68" t="s">
        <v>23</v>
      </c>
      <c r="C829" s="68">
        <v>3100000</v>
      </c>
      <c r="D829" s="13" t="s">
        <v>418</v>
      </c>
      <c r="E829" s="69" t="s">
        <v>864</v>
      </c>
      <c r="F829" s="69">
        <v>796</v>
      </c>
      <c r="G829" s="69" t="s">
        <v>19</v>
      </c>
      <c r="H829" s="67">
        <v>53401</v>
      </c>
      <c r="I829" s="69" t="s">
        <v>20</v>
      </c>
      <c r="J829" s="64">
        <v>424</v>
      </c>
      <c r="K829" s="64">
        <v>88980</v>
      </c>
      <c r="L829" s="65">
        <v>42036</v>
      </c>
      <c r="M829" s="65">
        <v>42309</v>
      </c>
      <c r="N829" s="69" t="s">
        <v>21</v>
      </c>
      <c r="O829" s="69" t="s">
        <v>22</v>
      </c>
    </row>
    <row r="830" spans="1:15" ht="65.25" customHeight="1" x14ac:dyDescent="0.25">
      <c r="A830" s="52">
        <v>808</v>
      </c>
      <c r="B830" s="69" t="s">
        <v>1524</v>
      </c>
      <c r="C830" s="69">
        <v>2930020</v>
      </c>
      <c r="D830" s="2" t="s">
        <v>906</v>
      </c>
      <c r="E830" s="2" t="s">
        <v>907</v>
      </c>
      <c r="F830" s="69">
        <v>796</v>
      </c>
      <c r="G830" s="69" t="s">
        <v>19</v>
      </c>
      <c r="H830" s="67">
        <v>53401</v>
      </c>
      <c r="I830" s="69" t="s">
        <v>20</v>
      </c>
      <c r="J830" s="2">
        <v>3</v>
      </c>
      <c r="K830" s="14">
        <v>23718</v>
      </c>
      <c r="L830" s="65">
        <v>42036</v>
      </c>
      <c r="M830" s="65">
        <v>42064</v>
      </c>
      <c r="N830" s="69" t="s">
        <v>21</v>
      </c>
      <c r="O830" s="2" t="s">
        <v>22</v>
      </c>
    </row>
    <row r="831" spans="1:15" ht="65.25" customHeight="1" x14ac:dyDescent="0.25">
      <c r="A831" s="52">
        <v>809</v>
      </c>
      <c r="B831" s="8" t="s">
        <v>23</v>
      </c>
      <c r="C831" s="8">
        <v>2917301</v>
      </c>
      <c r="D831" s="13" t="s">
        <v>1510</v>
      </c>
      <c r="E831" s="35" t="s">
        <v>1815</v>
      </c>
      <c r="F831" s="69">
        <v>796</v>
      </c>
      <c r="G831" s="69" t="s">
        <v>19</v>
      </c>
      <c r="H831" s="68">
        <v>53401</v>
      </c>
      <c r="I831" s="35" t="s">
        <v>20</v>
      </c>
      <c r="J831" s="37">
        <v>904</v>
      </c>
      <c r="K831" s="37">
        <v>53051.72</v>
      </c>
      <c r="L831" s="65">
        <v>42064</v>
      </c>
      <c r="M831" s="38">
        <v>42156</v>
      </c>
      <c r="N831" s="69" t="s">
        <v>21</v>
      </c>
      <c r="O831" s="35" t="s">
        <v>22</v>
      </c>
    </row>
    <row r="832" spans="1:15" ht="65.25" customHeight="1" x14ac:dyDescent="0.25">
      <c r="A832" s="52">
        <v>810</v>
      </c>
      <c r="B832" s="68" t="s">
        <v>23</v>
      </c>
      <c r="C832" s="68">
        <v>2917303</v>
      </c>
      <c r="D832" s="69" t="s">
        <v>393</v>
      </c>
      <c r="E832" s="69" t="s">
        <v>1813</v>
      </c>
      <c r="F832" s="69">
        <v>796</v>
      </c>
      <c r="G832" s="69" t="s">
        <v>19</v>
      </c>
      <c r="H832" s="67">
        <v>53401</v>
      </c>
      <c r="I832" s="69" t="s">
        <v>20</v>
      </c>
      <c r="J832" s="64">
        <v>300</v>
      </c>
      <c r="K832" s="64">
        <v>1137.9000000000001</v>
      </c>
      <c r="L832" s="65">
        <v>42095</v>
      </c>
      <c r="M832" s="65">
        <v>42156</v>
      </c>
      <c r="N832" s="69" t="s">
        <v>21</v>
      </c>
      <c r="O832" s="69" t="s">
        <v>22</v>
      </c>
    </row>
    <row r="833" spans="1:15" ht="65.25" customHeight="1" x14ac:dyDescent="0.25">
      <c r="A833" s="52">
        <v>811</v>
      </c>
      <c r="B833" s="68" t="s">
        <v>23</v>
      </c>
      <c r="C833" s="68">
        <v>2917303</v>
      </c>
      <c r="D833" s="2" t="s">
        <v>393</v>
      </c>
      <c r="E833" s="2" t="s">
        <v>1813</v>
      </c>
      <c r="F833" s="69">
        <v>796</v>
      </c>
      <c r="G833" s="69" t="s">
        <v>19</v>
      </c>
      <c r="H833" s="67">
        <v>53401</v>
      </c>
      <c r="I833" s="69" t="s">
        <v>20</v>
      </c>
      <c r="J833" s="64">
        <v>390</v>
      </c>
      <c r="K833" s="64">
        <v>4832.1000000000004</v>
      </c>
      <c r="L833" s="65">
        <v>42064</v>
      </c>
      <c r="M833" s="65" t="s">
        <v>1814</v>
      </c>
      <c r="N833" s="69" t="s">
        <v>21</v>
      </c>
      <c r="O833" s="69" t="s">
        <v>22</v>
      </c>
    </row>
    <row r="834" spans="1:15" ht="65.25" customHeight="1" x14ac:dyDescent="0.25">
      <c r="A834" s="52">
        <v>812</v>
      </c>
      <c r="B834" s="68" t="s">
        <v>23</v>
      </c>
      <c r="C834" s="68">
        <v>2944140</v>
      </c>
      <c r="D834" s="68" t="s">
        <v>1610</v>
      </c>
      <c r="E834" s="69" t="s">
        <v>730</v>
      </c>
      <c r="F834" s="69">
        <v>796</v>
      </c>
      <c r="G834" s="69" t="s">
        <v>19</v>
      </c>
      <c r="H834" s="6">
        <v>53401</v>
      </c>
      <c r="I834" s="69" t="s">
        <v>20</v>
      </c>
      <c r="J834" s="69">
        <v>15</v>
      </c>
      <c r="K834" s="14">
        <v>13200</v>
      </c>
      <c r="L834" s="65">
        <v>42217</v>
      </c>
      <c r="M834" s="65">
        <v>42278</v>
      </c>
      <c r="N834" s="69" t="s">
        <v>21</v>
      </c>
      <c r="O834" s="69" t="s">
        <v>22</v>
      </c>
    </row>
    <row r="835" spans="1:15" ht="65.25" customHeight="1" x14ac:dyDescent="0.25">
      <c r="A835" s="52">
        <v>813</v>
      </c>
      <c r="B835" s="68" t="s">
        <v>23</v>
      </c>
      <c r="C835" s="68">
        <v>3120301</v>
      </c>
      <c r="D835" s="69" t="s">
        <v>418</v>
      </c>
      <c r="E835" s="26" t="s">
        <v>830</v>
      </c>
      <c r="F835" s="69">
        <v>796</v>
      </c>
      <c r="G835" s="69" t="s">
        <v>19</v>
      </c>
      <c r="H835" s="67">
        <v>53000000000</v>
      </c>
      <c r="I835" s="69" t="s">
        <v>1568</v>
      </c>
      <c r="J835" s="69">
        <v>68</v>
      </c>
      <c r="K835" s="168">
        <v>3572.37</v>
      </c>
      <c r="L835" s="65">
        <v>42217</v>
      </c>
      <c r="M835" s="65">
        <v>42278</v>
      </c>
      <c r="N835" s="69" t="s">
        <v>21</v>
      </c>
      <c r="O835" s="69" t="s">
        <v>22</v>
      </c>
    </row>
    <row r="836" spans="1:15" ht="65.25" customHeight="1" x14ac:dyDescent="0.25">
      <c r="A836" s="52">
        <v>814</v>
      </c>
      <c r="B836" s="68" t="s">
        <v>23</v>
      </c>
      <c r="C836" s="68">
        <v>3120301</v>
      </c>
      <c r="D836" s="69" t="s">
        <v>418</v>
      </c>
      <c r="E836" s="26" t="s">
        <v>830</v>
      </c>
      <c r="F836" s="69">
        <v>796</v>
      </c>
      <c r="G836" s="69" t="s">
        <v>19</v>
      </c>
      <c r="H836" s="68">
        <v>53401</v>
      </c>
      <c r="I836" s="69" t="s">
        <v>20</v>
      </c>
      <c r="J836" s="69">
        <v>1111</v>
      </c>
      <c r="K836" s="14">
        <v>72964.63</v>
      </c>
      <c r="L836" s="65">
        <v>42095</v>
      </c>
      <c r="M836" s="65">
        <v>42186</v>
      </c>
      <c r="N836" s="69" t="s">
        <v>21</v>
      </c>
      <c r="O836" s="69" t="s">
        <v>22</v>
      </c>
    </row>
    <row r="837" spans="1:15" ht="65.25" customHeight="1" x14ac:dyDescent="0.25">
      <c r="A837" s="52">
        <v>815</v>
      </c>
      <c r="B837" s="69" t="s">
        <v>23</v>
      </c>
      <c r="C837" s="69">
        <v>3020543</v>
      </c>
      <c r="D837" s="13" t="s">
        <v>366</v>
      </c>
      <c r="E837" s="69" t="s">
        <v>868</v>
      </c>
      <c r="F837" s="69">
        <v>796</v>
      </c>
      <c r="G837" s="69" t="s">
        <v>19</v>
      </c>
      <c r="H837" s="67">
        <v>53401</v>
      </c>
      <c r="I837" s="69" t="s">
        <v>20</v>
      </c>
      <c r="J837" s="64">
        <v>1</v>
      </c>
      <c r="K837" s="64">
        <v>4000</v>
      </c>
      <c r="L837" s="65">
        <v>42036</v>
      </c>
      <c r="M837" s="65">
        <v>42125</v>
      </c>
      <c r="N837" s="69" t="s">
        <v>21</v>
      </c>
      <c r="O837" s="69" t="s">
        <v>22</v>
      </c>
    </row>
    <row r="838" spans="1:15" ht="65.25" customHeight="1" x14ac:dyDescent="0.25">
      <c r="A838" s="52">
        <v>816</v>
      </c>
      <c r="B838" s="2" t="s">
        <v>1962</v>
      </c>
      <c r="C838" s="69">
        <v>2411130</v>
      </c>
      <c r="D838" s="69" t="s">
        <v>1960</v>
      </c>
      <c r="E838" s="69" t="s">
        <v>1961</v>
      </c>
      <c r="F838" s="69">
        <v>796</v>
      </c>
      <c r="G838" s="69" t="s">
        <v>19</v>
      </c>
      <c r="H838" s="68">
        <v>53408</v>
      </c>
      <c r="I838" s="69" t="s">
        <v>29</v>
      </c>
      <c r="J838" s="69">
        <v>26</v>
      </c>
      <c r="K838" s="14">
        <v>195891.8</v>
      </c>
      <c r="L838" s="65">
        <v>42095</v>
      </c>
      <c r="M838" s="65">
        <v>42186</v>
      </c>
      <c r="N838" s="69" t="s">
        <v>21</v>
      </c>
      <c r="O838" s="69" t="s">
        <v>51</v>
      </c>
    </row>
    <row r="839" spans="1:15" ht="65.25" customHeight="1" x14ac:dyDescent="0.25">
      <c r="A839" s="52">
        <v>817</v>
      </c>
      <c r="B839" s="69" t="s">
        <v>23</v>
      </c>
      <c r="C839" s="69">
        <v>3020543</v>
      </c>
      <c r="D839" s="69" t="s">
        <v>366</v>
      </c>
      <c r="E839" s="69" t="s">
        <v>837</v>
      </c>
      <c r="F839" s="69">
        <v>796</v>
      </c>
      <c r="G839" s="69" t="s">
        <v>19</v>
      </c>
      <c r="H839" s="68">
        <v>53408</v>
      </c>
      <c r="I839" s="69" t="s">
        <v>29</v>
      </c>
      <c r="J839" s="69">
        <v>4</v>
      </c>
      <c r="K839" s="14">
        <v>27140</v>
      </c>
      <c r="L839" s="65">
        <v>42036</v>
      </c>
      <c r="M839" s="65">
        <v>42095</v>
      </c>
      <c r="N839" s="69" t="s">
        <v>21</v>
      </c>
      <c r="O839" s="69" t="s">
        <v>51</v>
      </c>
    </row>
    <row r="840" spans="1:15" ht="65.25" customHeight="1" x14ac:dyDescent="0.25">
      <c r="A840" s="52">
        <v>818</v>
      </c>
      <c r="B840" s="69" t="s">
        <v>23</v>
      </c>
      <c r="C840" s="69">
        <v>3020543</v>
      </c>
      <c r="D840" s="69" t="s">
        <v>366</v>
      </c>
      <c r="E840" s="69" t="s">
        <v>838</v>
      </c>
      <c r="F840" s="69">
        <v>796</v>
      </c>
      <c r="G840" s="69" t="s">
        <v>19</v>
      </c>
      <c r="H840" s="68">
        <v>53408</v>
      </c>
      <c r="I840" s="69" t="s">
        <v>29</v>
      </c>
      <c r="J840" s="69">
        <v>3</v>
      </c>
      <c r="K840" s="14">
        <v>20355</v>
      </c>
      <c r="L840" s="65">
        <v>42095</v>
      </c>
      <c r="M840" s="65">
        <v>42156</v>
      </c>
      <c r="N840" s="69" t="s">
        <v>21</v>
      </c>
      <c r="O840" s="69" t="s">
        <v>51</v>
      </c>
    </row>
    <row r="841" spans="1:15" ht="65.25" customHeight="1" x14ac:dyDescent="0.25">
      <c r="A841" s="52">
        <v>819</v>
      </c>
      <c r="B841" s="69" t="s">
        <v>23</v>
      </c>
      <c r="C841" s="69">
        <v>3020543</v>
      </c>
      <c r="D841" s="69" t="s">
        <v>366</v>
      </c>
      <c r="E841" s="69" t="s">
        <v>839</v>
      </c>
      <c r="F841" s="69">
        <v>796</v>
      </c>
      <c r="G841" s="69" t="s">
        <v>19</v>
      </c>
      <c r="H841" s="68">
        <v>53408</v>
      </c>
      <c r="I841" s="69" t="s">
        <v>29</v>
      </c>
      <c r="J841" s="69">
        <v>2</v>
      </c>
      <c r="K841" s="14">
        <v>13570</v>
      </c>
      <c r="L841" s="65">
        <v>42095</v>
      </c>
      <c r="M841" s="65">
        <v>42156</v>
      </c>
      <c r="N841" s="69" t="s">
        <v>21</v>
      </c>
      <c r="O841" s="69" t="s">
        <v>51</v>
      </c>
    </row>
    <row r="842" spans="1:15" ht="65.25" customHeight="1" x14ac:dyDescent="0.25">
      <c r="A842" s="52">
        <v>820</v>
      </c>
      <c r="B842" s="69" t="s">
        <v>23</v>
      </c>
      <c r="C842" s="69">
        <v>3020543</v>
      </c>
      <c r="D842" s="69" t="s">
        <v>366</v>
      </c>
      <c r="E842" s="69" t="s">
        <v>840</v>
      </c>
      <c r="F842" s="69">
        <v>796</v>
      </c>
      <c r="G842" s="69" t="s">
        <v>19</v>
      </c>
      <c r="H842" s="68">
        <v>53408</v>
      </c>
      <c r="I842" s="69" t="s">
        <v>29</v>
      </c>
      <c r="J842" s="69">
        <v>2</v>
      </c>
      <c r="K842" s="14">
        <v>13570</v>
      </c>
      <c r="L842" s="65">
        <v>42095</v>
      </c>
      <c r="M842" s="65">
        <v>42156</v>
      </c>
      <c r="N842" s="69" t="s">
        <v>21</v>
      </c>
      <c r="O842" s="69" t="s">
        <v>51</v>
      </c>
    </row>
    <row r="843" spans="1:15" ht="65.25" customHeight="1" x14ac:dyDescent="0.25">
      <c r="A843" s="52">
        <v>821</v>
      </c>
      <c r="B843" s="69" t="s">
        <v>23</v>
      </c>
      <c r="C843" s="69">
        <v>3020543</v>
      </c>
      <c r="D843" s="69" t="s">
        <v>366</v>
      </c>
      <c r="E843" s="69" t="s">
        <v>841</v>
      </c>
      <c r="F843" s="69">
        <v>796</v>
      </c>
      <c r="G843" s="69" t="s">
        <v>19</v>
      </c>
      <c r="H843" s="68">
        <v>53408</v>
      </c>
      <c r="I843" s="69" t="s">
        <v>29</v>
      </c>
      <c r="J843" s="69">
        <v>2</v>
      </c>
      <c r="K843" s="14">
        <v>9940</v>
      </c>
      <c r="L843" s="65">
        <v>42095</v>
      </c>
      <c r="M843" s="65">
        <v>42156</v>
      </c>
      <c r="N843" s="69" t="s">
        <v>21</v>
      </c>
      <c r="O843" s="69" t="s">
        <v>51</v>
      </c>
    </row>
    <row r="844" spans="1:15" ht="65.25" customHeight="1" x14ac:dyDescent="0.25">
      <c r="A844" s="52">
        <v>822</v>
      </c>
      <c r="B844" s="69" t="s">
        <v>23</v>
      </c>
      <c r="C844" s="69">
        <v>3020543</v>
      </c>
      <c r="D844" s="13" t="s">
        <v>24</v>
      </c>
      <c r="E844" s="69" t="s">
        <v>1781</v>
      </c>
      <c r="F844" s="69">
        <v>796</v>
      </c>
      <c r="G844" s="69" t="s">
        <v>19</v>
      </c>
      <c r="H844" s="67">
        <v>53401</v>
      </c>
      <c r="I844" s="69" t="s">
        <v>20</v>
      </c>
      <c r="J844" s="64">
        <v>2</v>
      </c>
      <c r="K844" s="64">
        <v>3630</v>
      </c>
      <c r="L844" s="65">
        <v>42064</v>
      </c>
      <c r="M844" s="65">
        <v>42125</v>
      </c>
      <c r="N844" s="69" t="s">
        <v>21</v>
      </c>
      <c r="O844" s="69" t="s">
        <v>22</v>
      </c>
    </row>
    <row r="845" spans="1:15" ht="65.25" customHeight="1" x14ac:dyDescent="0.25">
      <c r="A845" s="52">
        <v>823</v>
      </c>
      <c r="B845" s="69" t="s">
        <v>23</v>
      </c>
      <c r="C845" s="8">
        <v>2519760</v>
      </c>
      <c r="D845" s="35" t="s">
        <v>846</v>
      </c>
      <c r="E845" s="48" t="s">
        <v>849</v>
      </c>
      <c r="F845" s="2" t="s">
        <v>362</v>
      </c>
      <c r="G845" s="68" t="s">
        <v>363</v>
      </c>
      <c r="H845" s="68">
        <v>53413</v>
      </c>
      <c r="I845" s="35" t="s">
        <v>178</v>
      </c>
      <c r="J845" s="36">
        <v>320</v>
      </c>
      <c r="K845" s="36">
        <v>14400</v>
      </c>
      <c r="L845" s="65">
        <v>42036</v>
      </c>
      <c r="M845" s="38">
        <v>42125</v>
      </c>
      <c r="N845" s="69" t="s">
        <v>21</v>
      </c>
      <c r="O845" s="35" t="s">
        <v>22</v>
      </c>
    </row>
    <row r="846" spans="1:15" ht="65.25" customHeight="1" x14ac:dyDescent="0.25">
      <c r="A846" s="52">
        <v>824</v>
      </c>
      <c r="B846" s="68" t="s">
        <v>23</v>
      </c>
      <c r="C846" s="68">
        <v>2699440</v>
      </c>
      <c r="D846" s="69" t="s">
        <v>390</v>
      </c>
      <c r="E846" s="69" t="s">
        <v>884</v>
      </c>
      <c r="F846" s="69">
        <v>796</v>
      </c>
      <c r="G846" s="69" t="s">
        <v>19</v>
      </c>
      <c r="H846" s="10">
        <v>53423</v>
      </c>
      <c r="I846" s="69" t="s">
        <v>106</v>
      </c>
      <c r="J846" s="64">
        <v>20</v>
      </c>
      <c r="K846" s="64">
        <v>3000</v>
      </c>
      <c r="L846" s="65">
        <v>42036</v>
      </c>
      <c r="M846" s="65">
        <v>42125</v>
      </c>
      <c r="N846" s="69" t="s">
        <v>21</v>
      </c>
      <c r="O846" s="69" t="s">
        <v>51</v>
      </c>
    </row>
    <row r="847" spans="1:15" ht="65.25" customHeight="1" x14ac:dyDescent="0.25">
      <c r="A847" s="52">
        <v>825</v>
      </c>
      <c r="B847" s="68" t="s">
        <v>23</v>
      </c>
      <c r="C847" s="68">
        <v>2944125</v>
      </c>
      <c r="D847" s="35" t="s">
        <v>734</v>
      </c>
      <c r="E847" s="48" t="s">
        <v>848</v>
      </c>
      <c r="F847" s="69">
        <v>796</v>
      </c>
      <c r="G847" s="69" t="s">
        <v>19</v>
      </c>
      <c r="H847" s="68">
        <v>53401</v>
      </c>
      <c r="I847" s="35" t="s">
        <v>20</v>
      </c>
      <c r="J847" s="36">
        <v>138</v>
      </c>
      <c r="K847" s="36">
        <v>38287.5</v>
      </c>
      <c r="L847" s="65">
        <v>42064</v>
      </c>
      <c r="M847" s="38">
        <v>42156</v>
      </c>
      <c r="N847" s="69" t="s">
        <v>21</v>
      </c>
      <c r="O847" s="35" t="s">
        <v>22</v>
      </c>
    </row>
    <row r="848" spans="1:15" ht="65.25" customHeight="1" x14ac:dyDescent="0.25">
      <c r="A848" s="52">
        <v>826</v>
      </c>
      <c r="B848" s="68" t="s">
        <v>23</v>
      </c>
      <c r="C848" s="68">
        <v>2715020</v>
      </c>
      <c r="D848" s="35" t="s">
        <v>2129</v>
      </c>
      <c r="E848" s="48" t="s">
        <v>2130</v>
      </c>
      <c r="F848" s="69">
        <v>168</v>
      </c>
      <c r="G848" s="69" t="s">
        <v>2116</v>
      </c>
      <c r="H848" s="68">
        <v>53401</v>
      </c>
      <c r="I848" s="35" t="s">
        <v>20</v>
      </c>
      <c r="J848" s="36">
        <v>0.63100000000000001</v>
      </c>
      <c r="K848" s="36">
        <v>22905.3</v>
      </c>
      <c r="L848" s="65">
        <v>42156</v>
      </c>
      <c r="M848" s="38">
        <v>42248</v>
      </c>
      <c r="N848" s="69" t="s">
        <v>21</v>
      </c>
      <c r="O848" s="35" t="s">
        <v>22</v>
      </c>
    </row>
    <row r="849" spans="1:15" ht="65.25" customHeight="1" x14ac:dyDescent="0.25">
      <c r="A849" s="52">
        <v>827</v>
      </c>
      <c r="B849" s="68" t="s">
        <v>23</v>
      </c>
      <c r="C849" s="68">
        <v>2715020</v>
      </c>
      <c r="D849" s="35" t="s">
        <v>734</v>
      </c>
      <c r="E849" s="48" t="s">
        <v>2127</v>
      </c>
      <c r="F849" s="69">
        <v>168</v>
      </c>
      <c r="G849" s="69" t="s">
        <v>523</v>
      </c>
      <c r="H849" s="68">
        <v>53401</v>
      </c>
      <c r="I849" s="35" t="s">
        <v>20</v>
      </c>
      <c r="J849" s="36" t="s">
        <v>2128</v>
      </c>
      <c r="K849" s="36">
        <v>66401.69</v>
      </c>
      <c r="L849" s="65">
        <v>42156</v>
      </c>
      <c r="M849" s="38">
        <v>42248</v>
      </c>
      <c r="N849" s="69" t="s">
        <v>21</v>
      </c>
      <c r="O849" s="35" t="s">
        <v>22</v>
      </c>
    </row>
    <row r="850" spans="1:15" ht="65.25" customHeight="1" x14ac:dyDescent="0.25">
      <c r="A850" s="52">
        <v>828</v>
      </c>
      <c r="B850" s="68" t="s">
        <v>23</v>
      </c>
      <c r="C850" s="68">
        <v>2944125</v>
      </c>
      <c r="D850" s="35" t="s">
        <v>734</v>
      </c>
      <c r="E850" s="68" t="s">
        <v>873</v>
      </c>
      <c r="F850" s="69">
        <v>796</v>
      </c>
      <c r="G850" s="69" t="s">
        <v>19</v>
      </c>
      <c r="H850" s="67">
        <v>53401</v>
      </c>
      <c r="I850" s="69" t="s">
        <v>20</v>
      </c>
      <c r="J850" s="36">
        <v>100</v>
      </c>
      <c r="K850" s="36">
        <v>27350</v>
      </c>
      <c r="L850" s="65">
        <v>42064</v>
      </c>
      <c r="M850" s="38">
        <v>42156</v>
      </c>
      <c r="N850" s="69" t="s">
        <v>21</v>
      </c>
      <c r="O850" s="35" t="s">
        <v>22</v>
      </c>
    </row>
    <row r="851" spans="1:15" ht="65.25" customHeight="1" x14ac:dyDescent="0.25">
      <c r="A851" s="52">
        <v>829</v>
      </c>
      <c r="B851" s="68" t="s">
        <v>23</v>
      </c>
      <c r="C851" s="68">
        <v>2944125</v>
      </c>
      <c r="D851" s="13" t="s">
        <v>734</v>
      </c>
      <c r="E851" s="68" t="s">
        <v>873</v>
      </c>
      <c r="F851" s="69">
        <v>796</v>
      </c>
      <c r="G851" s="69" t="s">
        <v>19</v>
      </c>
      <c r="H851" s="67">
        <v>53401</v>
      </c>
      <c r="I851" s="69" t="s">
        <v>20</v>
      </c>
      <c r="J851" s="36">
        <v>104</v>
      </c>
      <c r="K851" s="36">
        <v>26548.05</v>
      </c>
      <c r="L851" s="65">
        <v>42064</v>
      </c>
      <c r="M851" s="65">
        <v>42156</v>
      </c>
      <c r="N851" s="69" t="s">
        <v>21</v>
      </c>
      <c r="O851" s="69" t="s">
        <v>22</v>
      </c>
    </row>
    <row r="852" spans="1:15" ht="65.25" customHeight="1" x14ac:dyDescent="0.25">
      <c r="A852" s="52">
        <v>830</v>
      </c>
      <c r="B852" s="68" t="s">
        <v>23</v>
      </c>
      <c r="C852" s="68">
        <v>2944125</v>
      </c>
      <c r="D852" s="13" t="s">
        <v>734</v>
      </c>
      <c r="E852" s="68" t="s">
        <v>1586</v>
      </c>
      <c r="F852" s="69">
        <v>796</v>
      </c>
      <c r="G852" s="69" t="s">
        <v>19</v>
      </c>
      <c r="H852" s="67">
        <v>53401</v>
      </c>
      <c r="I852" s="69" t="s">
        <v>20</v>
      </c>
      <c r="J852" s="64">
        <v>2450</v>
      </c>
      <c r="K852" s="64">
        <v>707038</v>
      </c>
      <c r="L852" s="65">
        <v>42005</v>
      </c>
      <c r="M852" s="65">
        <v>42064</v>
      </c>
      <c r="N852" s="69" t="s">
        <v>21</v>
      </c>
      <c r="O852" s="69" t="s">
        <v>22</v>
      </c>
    </row>
    <row r="853" spans="1:15" ht="65.25" customHeight="1" x14ac:dyDescent="0.25">
      <c r="A853" s="52">
        <v>831</v>
      </c>
      <c r="B853" s="69" t="s">
        <v>23</v>
      </c>
      <c r="C853" s="8">
        <v>2922290</v>
      </c>
      <c r="D853" s="69" t="s">
        <v>32</v>
      </c>
      <c r="E853" s="69" t="s">
        <v>885</v>
      </c>
      <c r="F853" s="69">
        <v>796</v>
      </c>
      <c r="G853" s="69" t="s">
        <v>19</v>
      </c>
      <c r="H853" s="10">
        <v>53423</v>
      </c>
      <c r="I853" s="69" t="s">
        <v>106</v>
      </c>
      <c r="J853" s="64">
        <v>3</v>
      </c>
      <c r="K853" s="64">
        <v>4800</v>
      </c>
      <c r="L853" s="65">
        <v>42036</v>
      </c>
      <c r="M853" s="65">
        <v>42125</v>
      </c>
      <c r="N853" s="69" t="s">
        <v>21</v>
      </c>
      <c r="O853" s="69" t="s">
        <v>51</v>
      </c>
    </row>
    <row r="854" spans="1:15" ht="65.25" customHeight="1" x14ac:dyDescent="0.25">
      <c r="A854" s="52">
        <v>832</v>
      </c>
      <c r="B854" s="69" t="s">
        <v>23</v>
      </c>
      <c r="C854" s="8">
        <v>2922290</v>
      </c>
      <c r="D854" s="69" t="s">
        <v>32</v>
      </c>
      <c r="E854" s="69" t="s">
        <v>885</v>
      </c>
      <c r="F854" s="69">
        <v>796</v>
      </c>
      <c r="G854" s="69" t="s">
        <v>19</v>
      </c>
      <c r="H854" s="10">
        <v>53423</v>
      </c>
      <c r="I854" s="69" t="s">
        <v>106</v>
      </c>
      <c r="J854" s="64">
        <v>1</v>
      </c>
      <c r="K854" s="64">
        <v>1600</v>
      </c>
      <c r="L854" s="65">
        <v>42036</v>
      </c>
      <c r="M854" s="65">
        <v>42125</v>
      </c>
      <c r="N854" s="69" t="s">
        <v>21</v>
      </c>
      <c r="O854" s="69" t="s">
        <v>51</v>
      </c>
    </row>
    <row r="855" spans="1:15" ht="65.25" customHeight="1" x14ac:dyDescent="0.25">
      <c r="A855" s="52">
        <v>833</v>
      </c>
      <c r="B855" s="69" t="s">
        <v>74</v>
      </c>
      <c r="C855" s="69">
        <v>7424020</v>
      </c>
      <c r="D855" s="69" t="s">
        <v>86</v>
      </c>
      <c r="E855" s="69" t="s">
        <v>250</v>
      </c>
      <c r="F855" s="69">
        <v>876</v>
      </c>
      <c r="G855" s="69" t="s">
        <v>60</v>
      </c>
      <c r="H855" s="67">
        <v>53401</v>
      </c>
      <c r="I855" s="69" t="s">
        <v>20</v>
      </c>
      <c r="J855" s="4">
        <v>1</v>
      </c>
      <c r="K855" s="64">
        <v>56700</v>
      </c>
      <c r="L855" s="65">
        <v>42005</v>
      </c>
      <c r="M855" s="65">
        <v>42339</v>
      </c>
      <c r="N855" s="69" t="s">
        <v>21</v>
      </c>
      <c r="O855" s="69" t="s">
        <v>22</v>
      </c>
    </row>
    <row r="856" spans="1:15" ht="65.25" customHeight="1" x14ac:dyDescent="0.25">
      <c r="A856" s="52">
        <v>834</v>
      </c>
      <c r="B856" s="68" t="s">
        <v>68</v>
      </c>
      <c r="C856" s="68">
        <v>2944000</v>
      </c>
      <c r="D856" s="69" t="s">
        <v>86</v>
      </c>
      <c r="E856" s="69" t="s">
        <v>260</v>
      </c>
      <c r="F856" s="6">
        <v>876</v>
      </c>
      <c r="G856" s="69" t="s">
        <v>60</v>
      </c>
      <c r="H856" s="67">
        <v>53401</v>
      </c>
      <c r="I856" s="69" t="s">
        <v>20</v>
      </c>
      <c r="J856" s="4">
        <v>1</v>
      </c>
      <c r="K856" s="64">
        <v>17700</v>
      </c>
      <c r="L856" s="65">
        <v>42125</v>
      </c>
      <c r="M856" s="65">
        <v>42248</v>
      </c>
      <c r="N856" s="69" t="s">
        <v>21</v>
      </c>
      <c r="O856" s="69" t="s">
        <v>22</v>
      </c>
    </row>
    <row r="857" spans="1:15" ht="65.25" customHeight="1" x14ac:dyDescent="0.25">
      <c r="A857" s="52">
        <v>835</v>
      </c>
      <c r="B857" s="69" t="s">
        <v>23</v>
      </c>
      <c r="C857" s="8">
        <v>2922290</v>
      </c>
      <c r="D857" s="35" t="s">
        <v>846</v>
      </c>
      <c r="E857" s="48" t="s">
        <v>847</v>
      </c>
      <c r="F857" s="69">
        <v>796</v>
      </c>
      <c r="G857" s="69" t="s">
        <v>19</v>
      </c>
      <c r="H857" s="68">
        <v>53413</v>
      </c>
      <c r="I857" s="35" t="s">
        <v>178</v>
      </c>
      <c r="J857" s="36">
        <v>5</v>
      </c>
      <c r="K857" s="36">
        <v>1000</v>
      </c>
      <c r="L857" s="65">
        <v>42036</v>
      </c>
      <c r="M857" s="38">
        <v>42125</v>
      </c>
      <c r="N857" s="69" t="s">
        <v>21</v>
      </c>
      <c r="O857" s="35" t="s">
        <v>22</v>
      </c>
    </row>
    <row r="858" spans="1:15" ht="65.25" customHeight="1" x14ac:dyDescent="0.25">
      <c r="A858" s="52">
        <v>836</v>
      </c>
      <c r="B858" s="68" t="s">
        <v>23</v>
      </c>
      <c r="C858" s="68">
        <v>3315651</v>
      </c>
      <c r="D858" s="69" t="s">
        <v>1372</v>
      </c>
      <c r="E858" s="2" t="s">
        <v>1522</v>
      </c>
      <c r="F858" s="69">
        <v>796</v>
      </c>
      <c r="G858" s="69" t="s">
        <v>19</v>
      </c>
      <c r="H858" s="67">
        <v>53401</v>
      </c>
      <c r="I858" s="69" t="s">
        <v>20</v>
      </c>
      <c r="J858" s="10">
        <v>15</v>
      </c>
      <c r="K858" s="14">
        <v>15000</v>
      </c>
      <c r="L858" s="65">
        <v>42036</v>
      </c>
      <c r="M858" s="65">
        <v>42095</v>
      </c>
      <c r="N858" s="69" t="s">
        <v>21</v>
      </c>
      <c r="O858" s="2" t="s">
        <v>22</v>
      </c>
    </row>
    <row r="859" spans="1:15" ht="65.25" customHeight="1" x14ac:dyDescent="0.25">
      <c r="A859" s="52">
        <v>837</v>
      </c>
      <c r="B859" s="68" t="s">
        <v>23</v>
      </c>
      <c r="C859" s="68">
        <v>3315651</v>
      </c>
      <c r="D859" s="69" t="s">
        <v>1372</v>
      </c>
      <c r="E859" s="2" t="s">
        <v>1523</v>
      </c>
      <c r="F859" s="69">
        <v>796</v>
      </c>
      <c r="G859" s="69" t="s">
        <v>19</v>
      </c>
      <c r="H859" s="67">
        <v>53401</v>
      </c>
      <c r="I859" s="69" t="s">
        <v>20</v>
      </c>
      <c r="J859" s="10">
        <v>40</v>
      </c>
      <c r="K859" s="14">
        <v>16000</v>
      </c>
      <c r="L859" s="65">
        <v>42036</v>
      </c>
      <c r="M859" s="65">
        <v>42095</v>
      </c>
      <c r="N859" s="69" t="s">
        <v>21</v>
      </c>
      <c r="O859" s="2" t="s">
        <v>22</v>
      </c>
    </row>
    <row r="860" spans="1:15" ht="65.25" customHeight="1" x14ac:dyDescent="0.25">
      <c r="A860" s="52">
        <v>838</v>
      </c>
      <c r="B860" s="69" t="s">
        <v>74</v>
      </c>
      <c r="C860" s="69">
        <v>7424020</v>
      </c>
      <c r="D860" s="69" t="s">
        <v>86</v>
      </c>
      <c r="E860" s="69" t="s">
        <v>1039</v>
      </c>
      <c r="F860" s="69">
        <v>876</v>
      </c>
      <c r="G860" s="69" t="s">
        <v>60</v>
      </c>
      <c r="H860" s="67">
        <v>53401</v>
      </c>
      <c r="I860" s="69" t="s">
        <v>20</v>
      </c>
      <c r="J860" s="64">
        <v>1</v>
      </c>
      <c r="K860" s="64">
        <v>3900</v>
      </c>
      <c r="L860" s="65">
        <v>42095</v>
      </c>
      <c r="M860" s="65">
        <v>42156</v>
      </c>
      <c r="N860" s="69" t="s">
        <v>21</v>
      </c>
      <c r="O860" s="69" t="s">
        <v>22</v>
      </c>
    </row>
    <row r="861" spans="1:15" ht="65.25" customHeight="1" x14ac:dyDescent="0.25">
      <c r="A861" s="52">
        <v>839</v>
      </c>
      <c r="B861" s="69" t="s">
        <v>23</v>
      </c>
      <c r="C861" s="69">
        <v>2716615</v>
      </c>
      <c r="D861" s="69" t="s">
        <v>57</v>
      </c>
      <c r="E861" s="3" t="s">
        <v>844</v>
      </c>
      <c r="F861" s="69">
        <v>796</v>
      </c>
      <c r="G861" s="69" t="s">
        <v>19</v>
      </c>
      <c r="H861" s="68">
        <v>53408</v>
      </c>
      <c r="I861" s="69" t="s">
        <v>29</v>
      </c>
      <c r="J861" s="64">
        <v>20</v>
      </c>
      <c r="K861" s="64">
        <v>5192</v>
      </c>
      <c r="L861" s="65">
        <v>42036</v>
      </c>
      <c r="M861" s="65">
        <v>42095</v>
      </c>
      <c r="N861" s="69" t="s">
        <v>21</v>
      </c>
      <c r="O861" s="69" t="s">
        <v>22</v>
      </c>
    </row>
    <row r="862" spans="1:15" ht="65.25" customHeight="1" x14ac:dyDescent="0.25">
      <c r="A862" s="52">
        <v>840</v>
      </c>
      <c r="B862" s="69" t="s">
        <v>23</v>
      </c>
      <c r="C862" s="69">
        <v>2716615</v>
      </c>
      <c r="D862" s="69" t="s">
        <v>57</v>
      </c>
      <c r="E862" s="3" t="s">
        <v>844</v>
      </c>
      <c r="F862" s="69">
        <v>796</v>
      </c>
      <c r="G862" s="69" t="s">
        <v>19</v>
      </c>
      <c r="H862" s="68">
        <v>53401</v>
      </c>
      <c r="I862" s="69" t="s">
        <v>20</v>
      </c>
      <c r="J862" s="64">
        <v>23</v>
      </c>
      <c r="K862" s="64">
        <v>18430</v>
      </c>
      <c r="L862" s="65">
        <v>42125</v>
      </c>
      <c r="M862" s="65">
        <v>42186</v>
      </c>
      <c r="N862" s="69" t="s">
        <v>21</v>
      </c>
      <c r="O862" s="69" t="s">
        <v>22</v>
      </c>
    </row>
    <row r="863" spans="1:15" ht="65.25" customHeight="1" x14ac:dyDescent="0.25">
      <c r="A863" s="52">
        <v>841</v>
      </c>
      <c r="B863" s="69" t="s">
        <v>23</v>
      </c>
      <c r="C863" s="69">
        <v>2716615</v>
      </c>
      <c r="D863" s="69" t="s">
        <v>57</v>
      </c>
      <c r="E863" s="3" t="s">
        <v>845</v>
      </c>
      <c r="F863" s="69">
        <v>796</v>
      </c>
      <c r="G863" s="69" t="s">
        <v>19</v>
      </c>
      <c r="H863" s="68">
        <v>53408</v>
      </c>
      <c r="I863" s="69" t="s">
        <v>29</v>
      </c>
      <c r="J863" s="64">
        <v>20</v>
      </c>
      <c r="K863" s="64">
        <v>7080</v>
      </c>
      <c r="L863" s="65">
        <v>42036</v>
      </c>
      <c r="M863" s="65">
        <v>42095</v>
      </c>
      <c r="N863" s="69" t="s">
        <v>21</v>
      </c>
      <c r="O863" s="69" t="s">
        <v>22</v>
      </c>
    </row>
    <row r="864" spans="1:15" ht="65.25" customHeight="1" x14ac:dyDescent="0.25">
      <c r="A864" s="52">
        <v>842</v>
      </c>
      <c r="B864" s="68" t="s">
        <v>23</v>
      </c>
      <c r="C864" s="68">
        <v>2944140</v>
      </c>
      <c r="D864" s="69" t="s">
        <v>393</v>
      </c>
      <c r="E864" s="69" t="s">
        <v>917</v>
      </c>
      <c r="F864" s="69">
        <v>796</v>
      </c>
      <c r="G864" s="69" t="s">
        <v>19</v>
      </c>
      <c r="H864" s="67">
        <v>53401</v>
      </c>
      <c r="I864" s="69" t="s">
        <v>20</v>
      </c>
      <c r="J864" s="64">
        <v>200</v>
      </c>
      <c r="K864" s="64">
        <v>1074000</v>
      </c>
      <c r="L864" s="65">
        <v>42005</v>
      </c>
      <c r="M864" s="65">
        <v>42064</v>
      </c>
      <c r="N864" s="69" t="s">
        <v>21</v>
      </c>
      <c r="O864" s="69" t="s">
        <v>22</v>
      </c>
    </row>
    <row r="865" spans="1:15" ht="65.25" customHeight="1" x14ac:dyDescent="0.25">
      <c r="A865" s="52">
        <v>843</v>
      </c>
      <c r="B865" s="68" t="s">
        <v>23</v>
      </c>
      <c r="C865" s="68">
        <v>2944140</v>
      </c>
      <c r="D865" s="69" t="s">
        <v>393</v>
      </c>
      <c r="E865" s="69" t="s">
        <v>917</v>
      </c>
      <c r="F865" s="69">
        <v>796</v>
      </c>
      <c r="G865" s="69" t="s">
        <v>19</v>
      </c>
      <c r="H865" s="67">
        <v>53401</v>
      </c>
      <c r="I865" s="69" t="s">
        <v>20</v>
      </c>
      <c r="J865" s="64">
        <v>895</v>
      </c>
      <c r="K865" s="64">
        <v>4806150</v>
      </c>
      <c r="L865" s="65">
        <v>42095</v>
      </c>
      <c r="M865" s="65">
        <v>42156</v>
      </c>
      <c r="N865" s="69" t="s">
        <v>21</v>
      </c>
      <c r="O865" s="69" t="s">
        <v>22</v>
      </c>
    </row>
    <row r="866" spans="1:15" ht="65.25" customHeight="1" x14ac:dyDescent="0.25">
      <c r="A866" s="52">
        <v>844</v>
      </c>
      <c r="B866" s="68" t="s">
        <v>23</v>
      </c>
      <c r="C866" s="68">
        <v>2944140</v>
      </c>
      <c r="D866" s="69" t="s">
        <v>393</v>
      </c>
      <c r="E866" s="69" t="s">
        <v>917</v>
      </c>
      <c r="F866" s="69">
        <v>796</v>
      </c>
      <c r="G866" s="69" t="s">
        <v>19</v>
      </c>
      <c r="H866" s="67">
        <v>53401</v>
      </c>
      <c r="I866" s="69" t="s">
        <v>20</v>
      </c>
      <c r="J866" s="64">
        <v>895</v>
      </c>
      <c r="K866" s="64">
        <v>4806150</v>
      </c>
      <c r="L866" s="65">
        <v>42125</v>
      </c>
      <c r="M866" s="65">
        <v>42186</v>
      </c>
      <c r="N866" s="69" t="s">
        <v>53</v>
      </c>
      <c r="O866" s="69" t="s">
        <v>22</v>
      </c>
    </row>
    <row r="867" spans="1:15" ht="65.25" customHeight="1" x14ac:dyDescent="0.25">
      <c r="A867" s="52">
        <v>845</v>
      </c>
      <c r="B867" s="68" t="s">
        <v>23</v>
      </c>
      <c r="C867" s="68">
        <v>2944140</v>
      </c>
      <c r="D867" s="69" t="s">
        <v>393</v>
      </c>
      <c r="E867" s="69" t="s">
        <v>917</v>
      </c>
      <c r="F867" s="69">
        <v>796</v>
      </c>
      <c r="G867" s="69" t="s">
        <v>19</v>
      </c>
      <c r="H867" s="67">
        <v>53401</v>
      </c>
      <c r="I867" s="69" t="s">
        <v>20</v>
      </c>
      <c r="J867" s="4">
        <v>185</v>
      </c>
      <c r="K867" s="4">
        <v>993450</v>
      </c>
      <c r="L867" s="65">
        <v>42125</v>
      </c>
      <c r="M867" s="65">
        <v>42186</v>
      </c>
      <c r="N867" s="69" t="s">
        <v>53</v>
      </c>
      <c r="O867" s="69" t="s">
        <v>22</v>
      </c>
    </row>
    <row r="868" spans="1:15" ht="65.25" customHeight="1" x14ac:dyDescent="0.25">
      <c r="A868" s="52">
        <v>846</v>
      </c>
      <c r="B868" s="68" t="s">
        <v>23</v>
      </c>
      <c r="C868" s="68">
        <v>2944140</v>
      </c>
      <c r="D868" s="69" t="s">
        <v>393</v>
      </c>
      <c r="E868" s="69" t="s">
        <v>2301</v>
      </c>
      <c r="F868" s="69">
        <v>796</v>
      </c>
      <c r="G868" s="69" t="s">
        <v>19</v>
      </c>
      <c r="H868" s="67">
        <v>53401</v>
      </c>
      <c r="I868" s="69" t="s">
        <v>20</v>
      </c>
      <c r="J868" s="4">
        <v>28</v>
      </c>
      <c r="K868" s="4">
        <v>185321.36</v>
      </c>
      <c r="L868" s="65">
        <v>42217</v>
      </c>
      <c r="M868" s="65">
        <v>42278</v>
      </c>
      <c r="N868" s="69" t="s">
        <v>54</v>
      </c>
      <c r="O868" s="69" t="s">
        <v>22</v>
      </c>
    </row>
    <row r="869" spans="1:15" ht="65.25" customHeight="1" x14ac:dyDescent="0.25">
      <c r="A869" s="52">
        <v>847</v>
      </c>
      <c r="B869" s="68" t="s">
        <v>23</v>
      </c>
      <c r="C869" s="68">
        <v>2944140</v>
      </c>
      <c r="D869" s="69" t="s">
        <v>393</v>
      </c>
      <c r="E869" s="69" t="s">
        <v>917</v>
      </c>
      <c r="F869" s="69">
        <v>796</v>
      </c>
      <c r="G869" s="69" t="s">
        <v>19</v>
      </c>
      <c r="H869" s="67">
        <v>53401</v>
      </c>
      <c r="I869" s="69" t="s">
        <v>20</v>
      </c>
      <c r="J869" s="4">
        <v>185</v>
      </c>
      <c r="K869" s="4">
        <v>993450</v>
      </c>
      <c r="L869" s="65">
        <v>42095</v>
      </c>
      <c r="M869" s="65">
        <v>42156</v>
      </c>
      <c r="N869" s="69" t="s">
        <v>21</v>
      </c>
      <c r="O869" s="69" t="s">
        <v>22</v>
      </c>
    </row>
    <row r="870" spans="1:15" ht="65.25" customHeight="1" x14ac:dyDescent="0.25">
      <c r="A870" s="52">
        <v>848</v>
      </c>
      <c r="B870" s="68" t="s">
        <v>23</v>
      </c>
      <c r="C870" s="68">
        <v>2944140</v>
      </c>
      <c r="D870" s="69" t="s">
        <v>393</v>
      </c>
      <c r="E870" s="69" t="s">
        <v>917</v>
      </c>
      <c r="F870" s="69">
        <v>796</v>
      </c>
      <c r="G870" s="69" t="s">
        <v>19</v>
      </c>
      <c r="H870" s="67">
        <v>53401</v>
      </c>
      <c r="I870" s="69" t="s">
        <v>20</v>
      </c>
      <c r="J870" s="64">
        <v>130</v>
      </c>
      <c r="K870" s="64">
        <v>697970</v>
      </c>
      <c r="L870" s="65">
        <v>42095</v>
      </c>
      <c r="M870" s="65">
        <v>42156</v>
      </c>
      <c r="N870" s="69" t="s">
        <v>21</v>
      </c>
      <c r="O870" s="69" t="s">
        <v>22</v>
      </c>
    </row>
    <row r="871" spans="1:15" ht="65.25" customHeight="1" x14ac:dyDescent="0.25">
      <c r="A871" s="52">
        <v>849</v>
      </c>
      <c r="B871" s="68" t="s">
        <v>23</v>
      </c>
      <c r="C871" s="68">
        <v>2521371</v>
      </c>
      <c r="D871" s="69" t="s">
        <v>1611</v>
      </c>
      <c r="E871" s="69" t="s">
        <v>2363</v>
      </c>
      <c r="F871" s="2" t="s">
        <v>362</v>
      </c>
      <c r="G871" s="68" t="s">
        <v>363</v>
      </c>
      <c r="H871" s="67">
        <v>53401</v>
      </c>
      <c r="I871" s="69" t="s">
        <v>20</v>
      </c>
      <c r="J871" s="64">
        <v>580</v>
      </c>
      <c r="K871" s="64">
        <v>222151</v>
      </c>
      <c r="L871" s="65">
        <v>42248</v>
      </c>
      <c r="M871" s="65">
        <v>42309</v>
      </c>
      <c r="N871" s="69" t="s">
        <v>21</v>
      </c>
      <c r="O871" s="69" t="s">
        <v>22</v>
      </c>
    </row>
    <row r="872" spans="1:15" ht="65.25" customHeight="1" x14ac:dyDescent="0.25">
      <c r="A872" s="52">
        <v>850</v>
      </c>
      <c r="B872" s="69" t="s">
        <v>27</v>
      </c>
      <c r="C872" s="69">
        <v>2893010</v>
      </c>
      <c r="D872" s="69" t="s">
        <v>32</v>
      </c>
      <c r="E872" s="3" t="s">
        <v>33</v>
      </c>
      <c r="F872" s="69">
        <v>796</v>
      </c>
      <c r="G872" s="69" t="s">
        <v>19</v>
      </c>
      <c r="H872" s="68">
        <v>53408</v>
      </c>
      <c r="I872" s="69" t="s">
        <v>29</v>
      </c>
      <c r="J872" s="4">
        <v>5</v>
      </c>
      <c r="K872" s="4">
        <v>973.5</v>
      </c>
      <c r="L872" s="65">
        <v>42036</v>
      </c>
      <c r="M872" s="65">
        <v>42125</v>
      </c>
      <c r="N872" s="69" t="s">
        <v>21</v>
      </c>
      <c r="O872" s="69" t="s">
        <v>22</v>
      </c>
    </row>
    <row r="873" spans="1:15" ht="65.25" customHeight="1" x14ac:dyDescent="0.25">
      <c r="A873" s="52">
        <v>851</v>
      </c>
      <c r="B873" s="69" t="s">
        <v>27</v>
      </c>
      <c r="C873" s="69">
        <v>2893010</v>
      </c>
      <c r="D873" s="69" t="s">
        <v>32</v>
      </c>
      <c r="E873" s="3" t="s">
        <v>36</v>
      </c>
      <c r="F873" s="69">
        <v>796</v>
      </c>
      <c r="G873" s="69" t="s">
        <v>19</v>
      </c>
      <c r="H873" s="68">
        <v>53408</v>
      </c>
      <c r="I873" s="69" t="s">
        <v>29</v>
      </c>
      <c r="J873" s="4">
        <v>3</v>
      </c>
      <c r="K873" s="4">
        <v>1050</v>
      </c>
      <c r="L873" s="65">
        <v>42036</v>
      </c>
      <c r="M873" s="65">
        <v>42125</v>
      </c>
      <c r="N873" s="69" t="s">
        <v>21</v>
      </c>
      <c r="O873" s="69" t="s">
        <v>22</v>
      </c>
    </row>
    <row r="874" spans="1:15" ht="65.25" customHeight="1" x14ac:dyDescent="0.25">
      <c r="A874" s="52">
        <v>852</v>
      </c>
      <c r="B874" s="69" t="s">
        <v>27</v>
      </c>
      <c r="C874" s="69">
        <v>2893010</v>
      </c>
      <c r="D874" s="69" t="s">
        <v>32</v>
      </c>
      <c r="E874" s="3" t="s">
        <v>37</v>
      </c>
      <c r="F874" s="69">
        <v>796</v>
      </c>
      <c r="G874" s="69" t="s">
        <v>19</v>
      </c>
      <c r="H874" s="68">
        <v>53408</v>
      </c>
      <c r="I874" s="69" t="s">
        <v>29</v>
      </c>
      <c r="J874" s="4">
        <v>3</v>
      </c>
      <c r="K874" s="4">
        <v>1150</v>
      </c>
      <c r="L874" s="65">
        <v>42036</v>
      </c>
      <c r="M874" s="65">
        <v>42125</v>
      </c>
      <c r="N874" s="69" t="s">
        <v>21</v>
      </c>
      <c r="O874" s="69" t="s">
        <v>22</v>
      </c>
    </row>
    <row r="875" spans="1:15" ht="65.25" customHeight="1" x14ac:dyDescent="0.25">
      <c r="A875" s="52">
        <v>853</v>
      </c>
      <c r="B875" s="69" t="s">
        <v>27</v>
      </c>
      <c r="C875" s="69">
        <v>2893010</v>
      </c>
      <c r="D875" s="69" t="s">
        <v>32</v>
      </c>
      <c r="E875" s="3" t="s">
        <v>38</v>
      </c>
      <c r="F875" s="69">
        <v>796</v>
      </c>
      <c r="G875" s="69" t="s">
        <v>19</v>
      </c>
      <c r="H875" s="68">
        <v>53408</v>
      </c>
      <c r="I875" s="69" t="s">
        <v>29</v>
      </c>
      <c r="J875" s="4">
        <v>3</v>
      </c>
      <c r="K875" s="4">
        <v>2700</v>
      </c>
      <c r="L875" s="65">
        <v>42036</v>
      </c>
      <c r="M875" s="65">
        <v>42125</v>
      </c>
      <c r="N875" s="69" t="s">
        <v>21</v>
      </c>
      <c r="O875" s="69" t="s">
        <v>22</v>
      </c>
    </row>
    <row r="876" spans="1:15" ht="65.25" customHeight="1" x14ac:dyDescent="0.25">
      <c r="A876" s="52">
        <v>854</v>
      </c>
      <c r="B876" s="69" t="s">
        <v>27</v>
      </c>
      <c r="C876" s="69">
        <v>2893010</v>
      </c>
      <c r="D876" s="69" t="s">
        <v>32</v>
      </c>
      <c r="E876" s="3" t="s">
        <v>33</v>
      </c>
      <c r="F876" s="69">
        <v>796</v>
      </c>
      <c r="G876" s="69" t="s">
        <v>19</v>
      </c>
      <c r="H876" s="68">
        <v>53408</v>
      </c>
      <c r="I876" s="69" t="s">
        <v>29</v>
      </c>
      <c r="J876" s="4">
        <v>11</v>
      </c>
      <c r="K876" s="4">
        <v>3337.5</v>
      </c>
      <c r="L876" s="65">
        <v>42036</v>
      </c>
      <c r="M876" s="65">
        <v>42125</v>
      </c>
      <c r="N876" s="69" t="s">
        <v>21</v>
      </c>
      <c r="O876" s="69" t="s">
        <v>22</v>
      </c>
    </row>
    <row r="877" spans="1:15" ht="65.25" customHeight="1" x14ac:dyDescent="0.25">
      <c r="A877" s="52">
        <v>855</v>
      </c>
      <c r="B877" s="69" t="s">
        <v>27</v>
      </c>
      <c r="C877" s="69">
        <v>2893010</v>
      </c>
      <c r="D877" s="69" t="s">
        <v>32</v>
      </c>
      <c r="E877" s="3" t="s">
        <v>39</v>
      </c>
      <c r="F877" s="69">
        <v>796</v>
      </c>
      <c r="G877" s="69" t="s">
        <v>19</v>
      </c>
      <c r="H877" s="68">
        <v>53408</v>
      </c>
      <c r="I877" s="69" t="s">
        <v>29</v>
      </c>
      <c r="J877" s="4">
        <v>5</v>
      </c>
      <c r="K877" s="4">
        <v>442.5</v>
      </c>
      <c r="L877" s="65">
        <v>42036</v>
      </c>
      <c r="M877" s="65">
        <v>42125</v>
      </c>
      <c r="N877" s="69" t="s">
        <v>21</v>
      </c>
      <c r="O877" s="69" t="s">
        <v>22</v>
      </c>
    </row>
    <row r="878" spans="1:15" ht="65.25" customHeight="1" x14ac:dyDescent="0.25">
      <c r="A878" s="52">
        <v>856</v>
      </c>
      <c r="B878" s="69" t="s">
        <v>27</v>
      </c>
      <c r="C878" s="69">
        <v>2893010</v>
      </c>
      <c r="D878" s="69" t="s">
        <v>32</v>
      </c>
      <c r="E878" s="69" t="s">
        <v>798</v>
      </c>
      <c r="F878" s="69">
        <v>796</v>
      </c>
      <c r="G878" s="69" t="s">
        <v>19</v>
      </c>
      <c r="H878" s="68">
        <v>53408</v>
      </c>
      <c r="I878" s="69" t="s">
        <v>29</v>
      </c>
      <c r="J878" s="64">
        <v>3</v>
      </c>
      <c r="K878" s="64">
        <v>27000</v>
      </c>
      <c r="L878" s="65">
        <v>42036</v>
      </c>
      <c r="M878" s="65">
        <v>42095</v>
      </c>
      <c r="N878" s="69" t="s">
        <v>21</v>
      </c>
      <c r="O878" s="69" t="s">
        <v>22</v>
      </c>
    </row>
    <row r="879" spans="1:15" ht="65.25" customHeight="1" x14ac:dyDescent="0.25">
      <c r="A879" s="52">
        <v>857</v>
      </c>
      <c r="B879" s="69" t="s">
        <v>27</v>
      </c>
      <c r="C879" s="69">
        <v>2893010</v>
      </c>
      <c r="D879" s="69" t="s">
        <v>32</v>
      </c>
      <c r="E879" s="69" t="s">
        <v>799</v>
      </c>
      <c r="F879" s="69">
        <v>796</v>
      </c>
      <c r="G879" s="69" t="s">
        <v>19</v>
      </c>
      <c r="H879" s="68">
        <v>53408</v>
      </c>
      <c r="I879" s="69" t="s">
        <v>29</v>
      </c>
      <c r="J879" s="64">
        <v>30</v>
      </c>
      <c r="K879" s="64">
        <v>2400</v>
      </c>
      <c r="L879" s="65">
        <v>42036</v>
      </c>
      <c r="M879" s="65">
        <v>42095</v>
      </c>
      <c r="N879" s="69" t="s">
        <v>21</v>
      </c>
      <c r="O879" s="69" t="s">
        <v>22</v>
      </c>
    </row>
    <row r="880" spans="1:15" ht="65.25" customHeight="1" x14ac:dyDescent="0.25">
      <c r="A880" s="52">
        <v>858</v>
      </c>
      <c r="B880" s="69" t="s">
        <v>27</v>
      </c>
      <c r="C880" s="69">
        <v>2893010</v>
      </c>
      <c r="D880" s="69" t="s">
        <v>32</v>
      </c>
      <c r="E880" s="69" t="s">
        <v>800</v>
      </c>
      <c r="F880" s="69">
        <v>796</v>
      </c>
      <c r="G880" s="69" t="s">
        <v>19</v>
      </c>
      <c r="H880" s="68">
        <v>53408</v>
      </c>
      <c r="I880" s="69" t="s">
        <v>29</v>
      </c>
      <c r="J880" s="64">
        <v>30</v>
      </c>
      <c r="K880" s="64">
        <v>3000</v>
      </c>
      <c r="L880" s="65">
        <v>42036</v>
      </c>
      <c r="M880" s="65">
        <v>42095</v>
      </c>
      <c r="N880" s="69" t="s">
        <v>21</v>
      </c>
      <c r="O880" s="69" t="s">
        <v>22</v>
      </c>
    </row>
    <row r="881" spans="1:15" ht="65.25" customHeight="1" x14ac:dyDescent="0.25">
      <c r="A881" s="52">
        <v>859</v>
      </c>
      <c r="B881" s="69" t="s">
        <v>27</v>
      </c>
      <c r="C881" s="69">
        <v>2893010</v>
      </c>
      <c r="D881" s="69" t="s">
        <v>32</v>
      </c>
      <c r="E881" s="69" t="s">
        <v>802</v>
      </c>
      <c r="F881" s="69">
        <v>796</v>
      </c>
      <c r="G881" s="69" t="s">
        <v>19</v>
      </c>
      <c r="H881" s="68">
        <v>53408</v>
      </c>
      <c r="I881" s="69" t="s">
        <v>29</v>
      </c>
      <c r="J881" s="64">
        <v>40</v>
      </c>
      <c r="K881" s="64">
        <v>2000</v>
      </c>
      <c r="L881" s="65">
        <v>42036</v>
      </c>
      <c r="M881" s="65">
        <v>42095</v>
      </c>
      <c r="N881" s="69" t="s">
        <v>21</v>
      </c>
      <c r="O881" s="69" t="s">
        <v>22</v>
      </c>
    </row>
    <row r="882" spans="1:15" ht="65.25" customHeight="1" x14ac:dyDescent="0.25">
      <c r="A882" s="52">
        <v>860</v>
      </c>
      <c r="B882" s="69" t="s">
        <v>27</v>
      </c>
      <c r="C882" s="69">
        <v>2893010</v>
      </c>
      <c r="D882" s="69" t="s">
        <v>32</v>
      </c>
      <c r="E882" s="69" t="s">
        <v>803</v>
      </c>
      <c r="F882" s="69">
        <v>796</v>
      </c>
      <c r="G882" s="69" t="s">
        <v>19</v>
      </c>
      <c r="H882" s="68">
        <v>53408</v>
      </c>
      <c r="I882" s="69" t="s">
        <v>29</v>
      </c>
      <c r="J882" s="64">
        <v>150</v>
      </c>
      <c r="K882" s="64">
        <v>5000</v>
      </c>
      <c r="L882" s="65">
        <v>42036</v>
      </c>
      <c r="M882" s="65">
        <v>42095</v>
      </c>
      <c r="N882" s="69" t="s">
        <v>21</v>
      </c>
      <c r="O882" s="69" t="s">
        <v>22</v>
      </c>
    </row>
    <row r="883" spans="1:15" ht="65.25" customHeight="1" x14ac:dyDescent="0.25">
      <c r="A883" s="52">
        <v>861</v>
      </c>
      <c r="B883" s="69" t="s">
        <v>27</v>
      </c>
      <c r="C883" s="69">
        <v>2893010</v>
      </c>
      <c r="D883" s="69" t="s">
        <v>32</v>
      </c>
      <c r="E883" s="69" t="s">
        <v>811</v>
      </c>
      <c r="F883" s="69">
        <v>796</v>
      </c>
      <c r="G883" s="69" t="s">
        <v>19</v>
      </c>
      <c r="H883" s="68">
        <v>53408</v>
      </c>
      <c r="I883" s="69" t="s">
        <v>29</v>
      </c>
      <c r="J883" s="64">
        <v>18</v>
      </c>
      <c r="K883" s="64">
        <v>16150</v>
      </c>
      <c r="L883" s="65">
        <v>42036</v>
      </c>
      <c r="M883" s="65">
        <v>42095</v>
      </c>
      <c r="N883" s="69" t="s">
        <v>21</v>
      </c>
      <c r="O883" s="69" t="s">
        <v>22</v>
      </c>
    </row>
    <row r="884" spans="1:15" ht="65.25" customHeight="1" x14ac:dyDescent="0.25">
      <c r="A884" s="52">
        <v>862</v>
      </c>
      <c r="B884" s="69" t="s">
        <v>27</v>
      </c>
      <c r="C884" s="69">
        <v>2893010</v>
      </c>
      <c r="D884" s="69" t="s">
        <v>32</v>
      </c>
      <c r="E884" s="69" t="s">
        <v>812</v>
      </c>
      <c r="F884" s="69">
        <v>796</v>
      </c>
      <c r="G884" s="69" t="s">
        <v>19</v>
      </c>
      <c r="H884" s="68">
        <v>53408</v>
      </c>
      <c r="I884" s="69" t="s">
        <v>29</v>
      </c>
      <c r="J884" s="64">
        <v>12</v>
      </c>
      <c r="K884" s="64">
        <v>6250</v>
      </c>
      <c r="L884" s="65">
        <v>42036</v>
      </c>
      <c r="M884" s="65">
        <v>42095</v>
      </c>
      <c r="N884" s="69" t="s">
        <v>21</v>
      </c>
      <c r="O884" s="69" t="s">
        <v>22</v>
      </c>
    </row>
    <row r="885" spans="1:15" ht="65.25" customHeight="1" x14ac:dyDescent="0.25">
      <c r="A885" s="52">
        <v>863</v>
      </c>
      <c r="B885" s="68" t="s">
        <v>23</v>
      </c>
      <c r="C885" s="68">
        <v>3130000</v>
      </c>
      <c r="D885" s="13" t="s">
        <v>815</v>
      </c>
      <c r="E885" s="69" t="s">
        <v>872</v>
      </c>
      <c r="F885" s="2" t="s">
        <v>362</v>
      </c>
      <c r="G885" s="68" t="s">
        <v>363</v>
      </c>
      <c r="H885" s="67">
        <v>53000000000</v>
      </c>
      <c r="I885" s="69" t="s">
        <v>1568</v>
      </c>
      <c r="J885" s="69">
        <v>2100</v>
      </c>
      <c r="K885" s="167">
        <v>46980</v>
      </c>
      <c r="L885" s="65">
        <v>42095</v>
      </c>
      <c r="M885" s="65">
        <v>42186</v>
      </c>
      <c r="N885" s="69" t="s">
        <v>21</v>
      </c>
      <c r="O885" s="69" t="s">
        <v>22</v>
      </c>
    </row>
    <row r="886" spans="1:15" ht="65.25" customHeight="1" x14ac:dyDescent="0.25">
      <c r="A886" s="52">
        <v>864</v>
      </c>
      <c r="B886" s="68" t="s">
        <v>23</v>
      </c>
      <c r="C886" s="129">
        <v>2943217</v>
      </c>
      <c r="D886" s="8" t="s">
        <v>550</v>
      </c>
      <c r="E886" s="69" t="s">
        <v>1587</v>
      </c>
      <c r="F886" s="69">
        <v>796</v>
      </c>
      <c r="G886" s="69" t="s">
        <v>19</v>
      </c>
      <c r="H886" s="67">
        <v>53401</v>
      </c>
      <c r="I886" s="69" t="s">
        <v>20</v>
      </c>
      <c r="J886" s="64">
        <v>550</v>
      </c>
      <c r="K886" s="64">
        <v>18909</v>
      </c>
      <c r="L886" s="65">
        <v>42005</v>
      </c>
      <c r="M886" s="65">
        <v>42064</v>
      </c>
      <c r="N886" s="69" t="s">
        <v>21</v>
      </c>
      <c r="O886" s="69" t="s">
        <v>22</v>
      </c>
    </row>
    <row r="887" spans="1:15" ht="65.25" customHeight="1" x14ac:dyDescent="0.25">
      <c r="A887" s="52">
        <v>865</v>
      </c>
      <c r="B887" s="68" t="s">
        <v>23</v>
      </c>
      <c r="C887" s="68">
        <v>3130000</v>
      </c>
      <c r="D887" s="13" t="s">
        <v>1974</v>
      </c>
      <c r="E887" s="69" t="s">
        <v>936</v>
      </c>
      <c r="F887" s="2" t="s">
        <v>362</v>
      </c>
      <c r="G887" s="68" t="s">
        <v>363</v>
      </c>
      <c r="H887" s="67">
        <v>53401</v>
      </c>
      <c r="I887" s="69" t="s">
        <v>20</v>
      </c>
      <c r="J887" s="64">
        <v>4393</v>
      </c>
      <c r="K887" s="64">
        <v>301779.20000000001</v>
      </c>
      <c r="L887" s="65">
        <v>42095</v>
      </c>
      <c r="M887" s="65">
        <v>42156</v>
      </c>
      <c r="N887" s="69" t="s">
        <v>21</v>
      </c>
      <c r="O887" s="69" t="s">
        <v>22</v>
      </c>
    </row>
    <row r="888" spans="1:15" ht="65.25" customHeight="1" x14ac:dyDescent="0.25">
      <c r="A888" s="52">
        <v>866</v>
      </c>
      <c r="B888" s="68" t="s">
        <v>23</v>
      </c>
      <c r="C888" s="68">
        <v>2699440</v>
      </c>
      <c r="D888" s="69" t="s">
        <v>390</v>
      </c>
      <c r="E888" s="69" t="s">
        <v>822</v>
      </c>
      <c r="F888" s="69">
        <v>166</v>
      </c>
      <c r="G888" s="69" t="s">
        <v>55</v>
      </c>
      <c r="H888" s="68">
        <v>53408</v>
      </c>
      <c r="I888" s="69" t="s">
        <v>29</v>
      </c>
      <c r="J888" s="69">
        <v>20</v>
      </c>
      <c r="K888" s="14">
        <v>3224</v>
      </c>
      <c r="L888" s="65">
        <v>42036</v>
      </c>
      <c r="M888" s="65">
        <v>42095</v>
      </c>
      <c r="N888" s="69" t="s">
        <v>21</v>
      </c>
      <c r="O888" s="69" t="s">
        <v>22</v>
      </c>
    </row>
    <row r="889" spans="1:15" ht="65.25" customHeight="1" x14ac:dyDescent="0.25">
      <c r="A889" s="52">
        <v>867</v>
      </c>
      <c r="B889" s="69" t="s">
        <v>23</v>
      </c>
      <c r="C889" s="8">
        <v>2930429</v>
      </c>
      <c r="D889" s="69" t="s">
        <v>52</v>
      </c>
      <c r="E889" s="13" t="s">
        <v>903</v>
      </c>
      <c r="F889" s="69">
        <v>796</v>
      </c>
      <c r="G889" s="69" t="s">
        <v>19</v>
      </c>
      <c r="H889" s="10">
        <v>53423</v>
      </c>
      <c r="I889" s="69" t="s">
        <v>106</v>
      </c>
      <c r="J889" s="64">
        <v>300</v>
      </c>
      <c r="K889" s="64">
        <v>246700</v>
      </c>
      <c r="L889" s="65">
        <v>42036</v>
      </c>
      <c r="M889" s="65">
        <v>42339</v>
      </c>
      <c r="N889" s="69" t="s">
        <v>21</v>
      </c>
      <c r="O889" s="69" t="s">
        <v>51</v>
      </c>
    </row>
    <row r="890" spans="1:15" ht="65.25" customHeight="1" x14ac:dyDescent="0.25">
      <c r="A890" s="52">
        <v>868</v>
      </c>
      <c r="B890" s="69" t="s">
        <v>23</v>
      </c>
      <c r="C890" s="69">
        <v>2411130</v>
      </c>
      <c r="D890" s="69" t="s">
        <v>549</v>
      </c>
      <c r="E890" s="68" t="s">
        <v>900</v>
      </c>
      <c r="F890" s="69">
        <v>113</v>
      </c>
      <c r="G890" s="69" t="s">
        <v>186</v>
      </c>
      <c r="H890" s="10">
        <v>53423</v>
      </c>
      <c r="I890" s="69" t="s">
        <v>106</v>
      </c>
      <c r="J890" s="64">
        <v>250</v>
      </c>
      <c r="K890" s="64">
        <v>75000</v>
      </c>
      <c r="L890" s="65">
        <v>42036</v>
      </c>
      <c r="M890" s="65">
        <v>42339</v>
      </c>
      <c r="N890" s="69" t="s">
        <v>21</v>
      </c>
      <c r="O890" s="69" t="s">
        <v>51</v>
      </c>
    </row>
    <row r="891" spans="1:15" ht="65.25" customHeight="1" x14ac:dyDescent="0.25">
      <c r="A891" s="52">
        <v>869</v>
      </c>
      <c r="B891" s="68" t="s">
        <v>23</v>
      </c>
      <c r="C891" s="68">
        <v>2922290</v>
      </c>
      <c r="D891" s="69" t="s">
        <v>32</v>
      </c>
      <c r="E891" s="69" t="s">
        <v>791</v>
      </c>
      <c r="F891" s="69">
        <v>796</v>
      </c>
      <c r="G891" s="69" t="s">
        <v>19</v>
      </c>
      <c r="H891" s="68">
        <v>53408</v>
      </c>
      <c r="I891" s="69" t="s">
        <v>29</v>
      </c>
      <c r="J891" s="64">
        <v>33</v>
      </c>
      <c r="K891" s="64">
        <v>8900</v>
      </c>
      <c r="L891" s="65">
        <v>42036</v>
      </c>
      <c r="M891" s="65">
        <v>42095</v>
      </c>
      <c r="N891" s="69" t="s">
        <v>21</v>
      </c>
      <c r="O891" s="69" t="s">
        <v>22</v>
      </c>
    </row>
    <row r="892" spans="1:15" ht="65.25" customHeight="1" x14ac:dyDescent="0.25">
      <c r="A892" s="52">
        <v>870</v>
      </c>
      <c r="B892" s="68" t="s">
        <v>23</v>
      </c>
      <c r="C892" s="68">
        <v>2922290</v>
      </c>
      <c r="D892" s="69" t="s">
        <v>32</v>
      </c>
      <c r="E892" s="69" t="s">
        <v>792</v>
      </c>
      <c r="F892" s="69">
        <v>796</v>
      </c>
      <c r="G892" s="69" t="s">
        <v>19</v>
      </c>
      <c r="H892" s="68">
        <v>53408</v>
      </c>
      <c r="I892" s="69" t="s">
        <v>29</v>
      </c>
      <c r="J892" s="64">
        <v>41</v>
      </c>
      <c r="K892" s="64">
        <v>13600</v>
      </c>
      <c r="L892" s="65">
        <v>42036</v>
      </c>
      <c r="M892" s="65">
        <v>42095</v>
      </c>
      <c r="N892" s="69" t="s">
        <v>21</v>
      </c>
      <c r="O892" s="69" t="s">
        <v>22</v>
      </c>
    </row>
    <row r="893" spans="1:15" ht="65.25" customHeight="1" x14ac:dyDescent="0.25">
      <c r="A893" s="52">
        <v>871</v>
      </c>
      <c r="B893" s="68" t="s">
        <v>23</v>
      </c>
      <c r="C893" s="68">
        <v>2922290</v>
      </c>
      <c r="D893" s="69" t="s">
        <v>32</v>
      </c>
      <c r="E893" s="69" t="s">
        <v>793</v>
      </c>
      <c r="F893" s="69">
        <v>796</v>
      </c>
      <c r="G893" s="69" t="s">
        <v>19</v>
      </c>
      <c r="H893" s="68">
        <v>53408</v>
      </c>
      <c r="I893" s="69" t="s">
        <v>29</v>
      </c>
      <c r="J893" s="64">
        <v>17</v>
      </c>
      <c r="K893" s="64">
        <v>8600</v>
      </c>
      <c r="L893" s="65">
        <v>42036</v>
      </c>
      <c r="M893" s="65">
        <v>42095</v>
      </c>
      <c r="N893" s="69" t="s">
        <v>21</v>
      </c>
      <c r="O893" s="69" t="s">
        <v>22</v>
      </c>
    </row>
    <row r="894" spans="1:15" ht="65.25" customHeight="1" x14ac:dyDescent="0.25">
      <c r="A894" s="52">
        <v>872</v>
      </c>
      <c r="B894" s="68" t="s">
        <v>23</v>
      </c>
      <c r="C894" s="68">
        <v>2922290</v>
      </c>
      <c r="D894" s="69" t="s">
        <v>32</v>
      </c>
      <c r="E894" s="69" t="s">
        <v>794</v>
      </c>
      <c r="F894" s="69">
        <v>796</v>
      </c>
      <c r="G894" s="69" t="s">
        <v>19</v>
      </c>
      <c r="H894" s="68">
        <v>53408</v>
      </c>
      <c r="I894" s="69" t="s">
        <v>29</v>
      </c>
      <c r="J894" s="64">
        <v>8</v>
      </c>
      <c r="K894" s="64">
        <v>7800</v>
      </c>
      <c r="L894" s="65">
        <v>42036</v>
      </c>
      <c r="M894" s="65">
        <v>42095</v>
      </c>
      <c r="N894" s="69" t="s">
        <v>21</v>
      </c>
      <c r="O894" s="69" t="s">
        <v>22</v>
      </c>
    </row>
    <row r="895" spans="1:15" ht="65.25" customHeight="1" x14ac:dyDescent="0.25">
      <c r="A895" s="52">
        <v>873</v>
      </c>
      <c r="B895" s="68" t="s">
        <v>23</v>
      </c>
      <c r="C895" s="68">
        <v>2922290</v>
      </c>
      <c r="D895" s="69" t="s">
        <v>32</v>
      </c>
      <c r="E895" s="69" t="s">
        <v>795</v>
      </c>
      <c r="F895" s="69">
        <v>796</v>
      </c>
      <c r="G895" s="69" t="s">
        <v>19</v>
      </c>
      <c r="H895" s="68">
        <v>53408</v>
      </c>
      <c r="I895" s="69" t="s">
        <v>29</v>
      </c>
      <c r="J895" s="64">
        <v>1</v>
      </c>
      <c r="K895" s="64">
        <v>2000</v>
      </c>
      <c r="L895" s="65">
        <v>42036</v>
      </c>
      <c r="M895" s="65">
        <v>42095</v>
      </c>
      <c r="N895" s="69" t="s">
        <v>21</v>
      </c>
      <c r="O895" s="69" t="s">
        <v>22</v>
      </c>
    </row>
    <row r="896" spans="1:15" ht="65.25" customHeight="1" x14ac:dyDescent="0.25">
      <c r="A896" s="52">
        <v>874</v>
      </c>
      <c r="B896" s="68" t="s">
        <v>23</v>
      </c>
      <c r="C896" s="68">
        <v>2922290</v>
      </c>
      <c r="D896" s="69" t="s">
        <v>32</v>
      </c>
      <c r="E896" s="69" t="s">
        <v>795</v>
      </c>
      <c r="F896" s="69">
        <v>796</v>
      </c>
      <c r="G896" s="69" t="s">
        <v>19</v>
      </c>
      <c r="H896" s="6">
        <v>53412</v>
      </c>
      <c r="I896" s="69" t="s">
        <v>91</v>
      </c>
      <c r="J896" s="64">
        <v>695</v>
      </c>
      <c r="K896" s="64">
        <v>339837.7</v>
      </c>
      <c r="L896" s="65">
        <v>42064</v>
      </c>
      <c r="M896" s="65">
        <v>42339</v>
      </c>
      <c r="N896" s="69" t="s">
        <v>21</v>
      </c>
      <c r="O896" s="69" t="s">
        <v>22</v>
      </c>
    </row>
    <row r="897" spans="1:15" ht="65.25" customHeight="1" x14ac:dyDescent="0.25">
      <c r="A897" s="52">
        <v>875</v>
      </c>
      <c r="B897" s="68" t="s">
        <v>23</v>
      </c>
      <c r="C897" s="68">
        <v>2716000</v>
      </c>
      <c r="D897" s="69" t="s">
        <v>858</v>
      </c>
      <c r="E897" s="69" t="s">
        <v>2220</v>
      </c>
      <c r="F897" s="69">
        <v>796</v>
      </c>
      <c r="G897" s="69" t="s">
        <v>19</v>
      </c>
      <c r="H897" s="67">
        <v>53401</v>
      </c>
      <c r="I897" s="69" t="s">
        <v>20</v>
      </c>
      <c r="J897" s="64">
        <v>66</v>
      </c>
      <c r="K897" s="64">
        <v>124192</v>
      </c>
      <c r="L897" s="65">
        <v>42186</v>
      </c>
      <c r="M897" s="65">
        <v>42248</v>
      </c>
      <c r="N897" s="69" t="s">
        <v>21</v>
      </c>
      <c r="O897" s="69" t="s">
        <v>51</v>
      </c>
    </row>
    <row r="898" spans="1:15" ht="65.25" customHeight="1" x14ac:dyDescent="0.25">
      <c r="A898" s="52">
        <v>876</v>
      </c>
      <c r="B898" s="68" t="s">
        <v>23</v>
      </c>
      <c r="C898" s="68">
        <v>2716000</v>
      </c>
      <c r="D898" s="69" t="s">
        <v>858</v>
      </c>
      <c r="E898" s="69" t="s">
        <v>2220</v>
      </c>
      <c r="F898" s="69">
        <v>796</v>
      </c>
      <c r="G898" s="69" t="s">
        <v>19</v>
      </c>
      <c r="H898" s="67">
        <v>53401</v>
      </c>
      <c r="I898" s="69" t="s">
        <v>20</v>
      </c>
      <c r="J898" s="64">
        <v>19</v>
      </c>
      <c r="K898" s="64">
        <v>33858</v>
      </c>
      <c r="L898" s="65">
        <v>42186</v>
      </c>
      <c r="M898" s="65">
        <v>42248</v>
      </c>
      <c r="N898" s="69" t="s">
        <v>21</v>
      </c>
      <c r="O898" s="69" t="s">
        <v>51</v>
      </c>
    </row>
    <row r="899" spans="1:15" ht="65.25" customHeight="1" x14ac:dyDescent="0.25">
      <c r="A899" s="52">
        <v>877</v>
      </c>
      <c r="B899" s="68" t="s">
        <v>23</v>
      </c>
      <c r="C899" s="68">
        <v>2911180</v>
      </c>
      <c r="D899" s="69" t="s">
        <v>393</v>
      </c>
      <c r="E899" s="69" t="s">
        <v>939</v>
      </c>
      <c r="F899" s="69">
        <v>796</v>
      </c>
      <c r="G899" s="69" t="s">
        <v>19</v>
      </c>
      <c r="H899" s="67">
        <v>53401</v>
      </c>
      <c r="I899" s="69" t="s">
        <v>20</v>
      </c>
      <c r="J899" s="64">
        <v>23</v>
      </c>
      <c r="K899" s="64">
        <v>91220.76</v>
      </c>
      <c r="L899" s="65">
        <v>42005</v>
      </c>
      <c r="M899" s="65">
        <v>42095</v>
      </c>
      <c r="N899" s="69" t="s">
        <v>54</v>
      </c>
      <c r="O899" s="69" t="s">
        <v>51</v>
      </c>
    </row>
    <row r="900" spans="1:15" ht="65.25" customHeight="1" x14ac:dyDescent="0.25">
      <c r="A900" s="52">
        <v>878</v>
      </c>
      <c r="B900" s="68" t="s">
        <v>23</v>
      </c>
      <c r="C900" s="68">
        <v>2944140</v>
      </c>
      <c r="D900" s="69" t="s">
        <v>1609</v>
      </c>
      <c r="E900" s="69" t="s">
        <v>1608</v>
      </c>
      <c r="F900" s="69">
        <v>796</v>
      </c>
      <c r="G900" s="69" t="s">
        <v>19</v>
      </c>
      <c r="H900" s="67">
        <v>53401</v>
      </c>
      <c r="I900" s="69" t="s">
        <v>20</v>
      </c>
      <c r="J900" s="64">
        <v>10</v>
      </c>
      <c r="K900" s="64">
        <v>17110</v>
      </c>
      <c r="L900" s="65">
        <v>42095</v>
      </c>
      <c r="M900" s="65">
        <v>42156</v>
      </c>
      <c r="N900" s="69" t="s">
        <v>54</v>
      </c>
      <c r="O900" s="69" t="s">
        <v>51</v>
      </c>
    </row>
    <row r="901" spans="1:15" ht="65.25" customHeight="1" x14ac:dyDescent="0.25">
      <c r="A901" s="52">
        <v>879</v>
      </c>
      <c r="B901" s="8" t="s">
        <v>121</v>
      </c>
      <c r="C901" s="8">
        <v>9010000</v>
      </c>
      <c r="D901" s="69" t="s">
        <v>104</v>
      </c>
      <c r="E901" s="69" t="s">
        <v>105</v>
      </c>
      <c r="F901" s="69">
        <v>876</v>
      </c>
      <c r="G901" s="69" t="s">
        <v>60</v>
      </c>
      <c r="H901" s="67">
        <v>53401</v>
      </c>
      <c r="I901" s="69" t="s">
        <v>20</v>
      </c>
      <c r="J901" s="39">
        <v>1</v>
      </c>
      <c r="K901" s="64">
        <v>32500</v>
      </c>
      <c r="L901" s="65">
        <v>42036</v>
      </c>
      <c r="M901" s="65">
        <v>42339</v>
      </c>
      <c r="N901" s="69" t="s">
        <v>21</v>
      </c>
      <c r="O901" s="69" t="s">
        <v>22</v>
      </c>
    </row>
    <row r="902" spans="1:15" ht="65.25" customHeight="1" x14ac:dyDescent="0.25">
      <c r="A902" s="52">
        <v>880</v>
      </c>
      <c r="B902" s="68" t="s">
        <v>1521</v>
      </c>
      <c r="C902" s="68">
        <v>2944120</v>
      </c>
      <c r="D902" s="68" t="s">
        <v>1663</v>
      </c>
      <c r="E902" s="68" t="s">
        <v>1664</v>
      </c>
      <c r="F902" s="69">
        <v>796</v>
      </c>
      <c r="G902" s="69" t="s">
        <v>19</v>
      </c>
      <c r="H902" s="67">
        <v>53401</v>
      </c>
      <c r="I902" s="69" t="s">
        <v>20</v>
      </c>
      <c r="J902" s="45">
        <v>84</v>
      </c>
      <c r="K902" s="64">
        <v>739200</v>
      </c>
      <c r="L902" s="65">
        <v>42095</v>
      </c>
      <c r="M902" s="65">
        <v>42156</v>
      </c>
      <c r="N902" s="69" t="s">
        <v>53</v>
      </c>
      <c r="O902" s="69" t="s">
        <v>22</v>
      </c>
    </row>
    <row r="903" spans="1:15" ht="65.25" customHeight="1" x14ac:dyDescent="0.25">
      <c r="A903" s="52">
        <v>881</v>
      </c>
      <c r="B903" s="68" t="s">
        <v>23</v>
      </c>
      <c r="C903" s="68">
        <v>3313126</v>
      </c>
      <c r="D903" s="69" t="s">
        <v>525</v>
      </c>
      <c r="E903" s="69" t="s">
        <v>1835</v>
      </c>
      <c r="F903" s="69">
        <v>796</v>
      </c>
      <c r="G903" s="69" t="s">
        <v>19</v>
      </c>
      <c r="H903" s="10">
        <v>53401</v>
      </c>
      <c r="I903" s="69" t="s">
        <v>20</v>
      </c>
      <c r="J903" s="29">
        <v>700</v>
      </c>
      <c r="K903" s="9">
        <v>1211000</v>
      </c>
      <c r="L903" s="65">
        <v>42095</v>
      </c>
      <c r="M903" s="65">
        <v>42186</v>
      </c>
      <c r="N903" s="69" t="s">
        <v>53</v>
      </c>
      <c r="O903" s="69" t="s">
        <v>22</v>
      </c>
    </row>
    <row r="904" spans="1:15" ht="65.25" customHeight="1" x14ac:dyDescent="0.25">
      <c r="A904" s="52">
        <v>882</v>
      </c>
      <c r="B904" s="69" t="s">
        <v>23</v>
      </c>
      <c r="C904" s="69">
        <v>3020543</v>
      </c>
      <c r="D904" s="69" t="s">
        <v>366</v>
      </c>
      <c r="E904" s="68" t="s">
        <v>871</v>
      </c>
      <c r="F904" s="69">
        <v>796</v>
      </c>
      <c r="G904" s="69" t="s">
        <v>19</v>
      </c>
      <c r="H904" s="67">
        <v>53401</v>
      </c>
      <c r="I904" s="69" t="s">
        <v>20</v>
      </c>
      <c r="J904" s="69">
        <v>30</v>
      </c>
      <c r="K904" s="64">
        <v>77600</v>
      </c>
      <c r="L904" s="65">
        <v>42036</v>
      </c>
      <c r="M904" s="65">
        <v>42125</v>
      </c>
      <c r="N904" s="69" t="s">
        <v>21</v>
      </c>
      <c r="O904" s="69" t="s">
        <v>22</v>
      </c>
    </row>
    <row r="905" spans="1:15" ht="65.25" customHeight="1" x14ac:dyDescent="0.25">
      <c r="A905" s="52">
        <v>883</v>
      </c>
      <c r="B905" s="69" t="s">
        <v>23</v>
      </c>
      <c r="C905" s="69">
        <v>3020543</v>
      </c>
      <c r="D905" s="69" t="s">
        <v>366</v>
      </c>
      <c r="E905" s="68" t="s">
        <v>874</v>
      </c>
      <c r="F905" s="69">
        <v>796</v>
      </c>
      <c r="G905" s="69" t="s">
        <v>19</v>
      </c>
      <c r="H905" s="67">
        <v>53401</v>
      </c>
      <c r="I905" s="69" t="s">
        <v>20</v>
      </c>
      <c r="J905" s="69">
        <v>7</v>
      </c>
      <c r="K905" s="64">
        <v>28000</v>
      </c>
      <c r="L905" s="65">
        <v>42036</v>
      </c>
      <c r="M905" s="65">
        <v>42125</v>
      </c>
      <c r="N905" s="69" t="s">
        <v>21</v>
      </c>
      <c r="O905" s="69" t="s">
        <v>22</v>
      </c>
    </row>
    <row r="906" spans="1:15" ht="65.25" customHeight="1" x14ac:dyDescent="0.25">
      <c r="A906" s="52">
        <v>884</v>
      </c>
      <c r="B906" s="68" t="s">
        <v>23</v>
      </c>
      <c r="C906" s="68">
        <v>3315651</v>
      </c>
      <c r="D906" s="13" t="s">
        <v>869</v>
      </c>
      <c r="E906" s="68" t="s">
        <v>870</v>
      </c>
      <c r="F906" s="69">
        <v>796</v>
      </c>
      <c r="G906" s="69" t="s">
        <v>19</v>
      </c>
      <c r="H906" s="67">
        <v>53401</v>
      </c>
      <c r="I906" s="69" t="s">
        <v>20</v>
      </c>
      <c r="J906" s="69">
        <v>30</v>
      </c>
      <c r="K906" s="64">
        <v>21000</v>
      </c>
      <c r="L906" s="65">
        <v>42036</v>
      </c>
      <c r="M906" s="65">
        <v>42125</v>
      </c>
      <c r="N906" s="69" t="s">
        <v>21</v>
      </c>
      <c r="O906" s="69" t="s">
        <v>22</v>
      </c>
    </row>
    <row r="907" spans="1:15" ht="65.25" customHeight="1" x14ac:dyDescent="0.25">
      <c r="A907" s="52">
        <v>885</v>
      </c>
      <c r="B907" s="69" t="s">
        <v>23</v>
      </c>
      <c r="C907" s="69">
        <v>3020543</v>
      </c>
      <c r="D907" s="69" t="s">
        <v>366</v>
      </c>
      <c r="E907" s="69" t="s">
        <v>831</v>
      </c>
      <c r="F907" s="69">
        <v>715</v>
      </c>
      <c r="G907" s="69" t="s">
        <v>31</v>
      </c>
      <c r="H907" s="68">
        <v>53408</v>
      </c>
      <c r="I907" s="69" t="s">
        <v>29</v>
      </c>
      <c r="J907" s="69">
        <v>1</v>
      </c>
      <c r="K907" s="14">
        <v>12481</v>
      </c>
      <c r="L907" s="65">
        <v>42036</v>
      </c>
      <c r="M907" s="65">
        <v>42095</v>
      </c>
      <c r="N907" s="69" t="s">
        <v>21</v>
      </c>
      <c r="O907" s="69" t="s">
        <v>51</v>
      </c>
    </row>
    <row r="908" spans="1:15" ht="65.25" customHeight="1" x14ac:dyDescent="0.25">
      <c r="A908" s="52">
        <v>886</v>
      </c>
      <c r="B908" s="69" t="s">
        <v>23</v>
      </c>
      <c r="C908" s="69">
        <v>3020543</v>
      </c>
      <c r="D908" s="69" t="s">
        <v>366</v>
      </c>
      <c r="E908" s="69" t="s">
        <v>832</v>
      </c>
      <c r="F908" s="69">
        <v>112</v>
      </c>
      <c r="G908" s="34" t="s">
        <v>93</v>
      </c>
      <c r="H908" s="68">
        <v>53408</v>
      </c>
      <c r="I908" s="69" t="s">
        <v>29</v>
      </c>
      <c r="J908" s="69">
        <v>5</v>
      </c>
      <c r="K908" s="14">
        <v>3894</v>
      </c>
      <c r="L908" s="65">
        <v>42036</v>
      </c>
      <c r="M908" s="65">
        <v>42095</v>
      </c>
      <c r="N908" s="69" t="s">
        <v>21</v>
      </c>
      <c r="O908" s="69" t="s">
        <v>51</v>
      </c>
    </row>
    <row r="909" spans="1:15" ht="65.25" customHeight="1" x14ac:dyDescent="0.25">
      <c r="A909" s="52">
        <v>887</v>
      </c>
      <c r="B909" s="69" t="s">
        <v>23</v>
      </c>
      <c r="C909" s="69">
        <v>3020543</v>
      </c>
      <c r="D909" s="69" t="s">
        <v>366</v>
      </c>
      <c r="E909" s="69" t="s">
        <v>833</v>
      </c>
      <c r="F909" s="69">
        <v>112</v>
      </c>
      <c r="G909" s="34" t="s">
        <v>93</v>
      </c>
      <c r="H909" s="68">
        <v>53408</v>
      </c>
      <c r="I909" s="69" t="s">
        <v>29</v>
      </c>
      <c r="J909" s="69">
        <v>5</v>
      </c>
      <c r="K909" s="14">
        <v>2360</v>
      </c>
      <c r="L909" s="65">
        <v>42036</v>
      </c>
      <c r="M909" s="65">
        <v>42095</v>
      </c>
      <c r="N909" s="69" t="s">
        <v>21</v>
      </c>
      <c r="O909" s="69" t="s">
        <v>51</v>
      </c>
    </row>
    <row r="910" spans="1:15" ht="65.25" customHeight="1" x14ac:dyDescent="0.25">
      <c r="A910" s="52">
        <v>888</v>
      </c>
      <c r="B910" s="69" t="s">
        <v>23</v>
      </c>
      <c r="C910" s="69">
        <v>3020543</v>
      </c>
      <c r="D910" s="69" t="s">
        <v>366</v>
      </c>
      <c r="E910" s="69" t="s">
        <v>834</v>
      </c>
      <c r="F910" s="69">
        <v>778</v>
      </c>
      <c r="G910" s="69" t="s">
        <v>359</v>
      </c>
      <c r="H910" s="68">
        <v>53408</v>
      </c>
      <c r="I910" s="69" t="s">
        <v>29</v>
      </c>
      <c r="J910" s="69">
        <v>1</v>
      </c>
      <c r="K910" s="14">
        <v>20100</v>
      </c>
      <c r="L910" s="65">
        <v>42036</v>
      </c>
      <c r="M910" s="65">
        <v>42095</v>
      </c>
      <c r="N910" s="69" t="s">
        <v>21</v>
      </c>
      <c r="O910" s="69" t="s">
        <v>51</v>
      </c>
    </row>
    <row r="911" spans="1:15" ht="65.25" customHeight="1" x14ac:dyDescent="0.25">
      <c r="A911" s="52">
        <v>889</v>
      </c>
      <c r="B911" s="69" t="s">
        <v>23</v>
      </c>
      <c r="C911" s="69">
        <v>3020543</v>
      </c>
      <c r="D911" s="69" t="s">
        <v>366</v>
      </c>
      <c r="E911" s="69" t="s">
        <v>835</v>
      </c>
      <c r="F911" s="2" t="s">
        <v>813</v>
      </c>
      <c r="G911" s="69" t="s">
        <v>814</v>
      </c>
      <c r="H911" s="68">
        <v>53408</v>
      </c>
      <c r="I911" s="69" t="s">
        <v>29</v>
      </c>
      <c r="J911" s="69">
        <v>1</v>
      </c>
      <c r="K911" s="14">
        <v>1180</v>
      </c>
      <c r="L911" s="65">
        <v>42036</v>
      </c>
      <c r="M911" s="65">
        <v>42095</v>
      </c>
      <c r="N911" s="69" t="s">
        <v>21</v>
      </c>
      <c r="O911" s="69" t="s">
        <v>51</v>
      </c>
    </row>
    <row r="912" spans="1:15" ht="65.25" customHeight="1" x14ac:dyDescent="0.25">
      <c r="A912" s="52">
        <v>890</v>
      </c>
      <c r="B912" s="69" t="s">
        <v>23</v>
      </c>
      <c r="C912" s="69">
        <v>3020543</v>
      </c>
      <c r="D912" s="69" t="s">
        <v>366</v>
      </c>
      <c r="E912" s="69" t="s">
        <v>836</v>
      </c>
      <c r="F912" s="69">
        <v>796</v>
      </c>
      <c r="G912" s="69" t="s">
        <v>19</v>
      </c>
      <c r="H912" s="68">
        <v>53408</v>
      </c>
      <c r="I912" s="69" t="s">
        <v>29</v>
      </c>
      <c r="J912" s="69">
        <v>1</v>
      </c>
      <c r="K912" s="14">
        <v>10030</v>
      </c>
      <c r="L912" s="65">
        <v>42036</v>
      </c>
      <c r="M912" s="65">
        <v>42095</v>
      </c>
      <c r="N912" s="69" t="s">
        <v>21</v>
      </c>
      <c r="O912" s="69" t="s">
        <v>51</v>
      </c>
    </row>
    <row r="913" spans="1:15" ht="65.25" customHeight="1" x14ac:dyDescent="0.25">
      <c r="A913" s="52">
        <v>891</v>
      </c>
      <c r="B913" s="68" t="s">
        <v>23</v>
      </c>
      <c r="C913" s="68">
        <v>2922290</v>
      </c>
      <c r="D913" s="69" t="s">
        <v>32</v>
      </c>
      <c r="E913" s="69" t="s">
        <v>801</v>
      </c>
      <c r="F913" s="69">
        <v>796</v>
      </c>
      <c r="G913" s="69" t="s">
        <v>19</v>
      </c>
      <c r="H913" s="68">
        <v>53408</v>
      </c>
      <c r="I913" s="69" t="s">
        <v>29</v>
      </c>
      <c r="J913" s="64">
        <v>15</v>
      </c>
      <c r="K913" s="64">
        <v>3000</v>
      </c>
      <c r="L913" s="65">
        <v>42036</v>
      </c>
      <c r="M913" s="65">
        <v>42095</v>
      </c>
      <c r="N913" s="69" t="s">
        <v>21</v>
      </c>
      <c r="O913" s="69" t="s">
        <v>22</v>
      </c>
    </row>
    <row r="914" spans="1:15" ht="65.25" customHeight="1" x14ac:dyDescent="0.25">
      <c r="A914" s="52">
        <v>892</v>
      </c>
      <c r="B914" s="69" t="s">
        <v>23</v>
      </c>
      <c r="C914" s="8">
        <v>2519650</v>
      </c>
      <c r="D914" s="69" t="s">
        <v>32</v>
      </c>
      <c r="E914" s="69" t="s">
        <v>1636</v>
      </c>
      <c r="F914" s="2" t="s">
        <v>362</v>
      </c>
      <c r="G914" s="69" t="s">
        <v>363</v>
      </c>
      <c r="H914" s="68">
        <v>53401</v>
      </c>
      <c r="I914" s="69" t="s">
        <v>20</v>
      </c>
      <c r="J914" s="64">
        <v>7290</v>
      </c>
      <c r="K914" s="64">
        <v>229372</v>
      </c>
      <c r="L914" s="65">
        <v>42036</v>
      </c>
      <c r="M914" s="65">
        <v>42095</v>
      </c>
      <c r="N914" s="69" t="s">
        <v>21</v>
      </c>
      <c r="O914" s="69" t="s">
        <v>22</v>
      </c>
    </row>
    <row r="915" spans="1:15" ht="65.25" customHeight="1" x14ac:dyDescent="0.25">
      <c r="A915" s="52">
        <v>893</v>
      </c>
      <c r="B915" s="69" t="s">
        <v>23</v>
      </c>
      <c r="C915" s="69">
        <v>2714710</v>
      </c>
      <c r="D915" s="69" t="s">
        <v>1772</v>
      </c>
      <c r="E915" s="19" t="s">
        <v>875</v>
      </c>
      <c r="F915" s="69">
        <v>166</v>
      </c>
      <c r="G915" s="69" t="s">
        <v>55</v>
      </c>
      <c r="H915" s="6">
        <v>53000000000</v>
      </c>
      <c r="I915" s="69" t="s">
        <v>1568</v>
      </c>
      <c r="J915" s="64">
        <v>1285</v>
      </c>
      <c r="K915" s="64">
        <v>611891.19999999995</v>
      </c>
      <c r="L915" s="65">
        <v>42036</v>
      </c>
      <c r="M915" s="65">
        <v>42095</v>
      </c>
      <c r="N915" s="69" t="s">
        <v>21</v>
      </c>
      <c r="O915" s="69" t="s">
        <v>22</v>
      </c>
    </row>
    <row r="916" spans="1:15" ht="65.25" customHeight="1" x14ac:dyDescent="0.25">
      <c r="A916" s="52">
        <v>894</v>
      </c>
      <c r="B916" s="68" t="s">
        <v>23</v>
      </c>
      <c r="C916" s="68">
        <v>2922290</v>
      </c>
      <c r="D916" s="69" t="s">
        <v>32</v>
      </c>
      <c r="E916" s="3" t="s">
        <v>34</v>
      </c>
      <c r="F916" s="69">
        <v>796</v>
      </c>
      <c r="G916" s="69" t="s">
        <v>19</v>
      </c>
      <c r="H916" s="68">
        <v>53408</v>
      </c>
      <c r="I916" s="69" t="s">
        <v>29</v>
      </c>
      <c r="J916" s="4">
        <v>6</v>
      </c>
      <c r="K916" s="4">
        <v>2100</v>
      </c>
      <c r="L916" s="65">
        <v>42036</v>
      </c>
      <c r="M916" s="65">
        <v>42125</v>
      </c>
      <c r="N916" s="69" t="s">
        <v>21</v>
      </c>
      <c r="O916" s="69" t="s">
        <v>22</v>
      </c>
    </row>
    <row r="917" spans="1:15" ht="65.25" customHeight="1" x14ac:dyDescent="0.25">
      <c r="A917" s="52">
        <v>895</v>
      </c>
      <c r="B917" s="68" t="s">
        <v>23</v>
      </c>
      <c r="C917" s="68">
        <v>2922290</v>
      </c>
      <c r="D917" s="69" t="s">
        <v>32</v>
      </c>
      <c r="E917" s="3" t="s">
        <v>35</v>
      </c>
      <c r="F917" s="69">
        <v>796</v>
      </c>
      <c r="G917" s="69" t="s">
        <v>19</v>
      </c>
      <c r="H917" s="68">
        <v>53408</v>
      </c>
      <c r="I917" s="69" t="s">
        <v>29</v>
      </c>
      <c r="J917" s="4">
        <v>6</v>
      </c>
      <c r="K917" s="4">
        <v>4800</v>
      </c>
      <c r="L917" s="65">
        <v>42036</v>
      </c>
      <c r="M917" s="65">
        <v>42125</v>
      </c>
      <c r="N917" s="69" t="s">
        <v>21</v>
      </c>
      <c r="O917" s="69" t="s">
        <v>22</v>
      </c>
    </row>
    <row r="918" spans="1:15" ht="65.25" customHeight="1" x14ac:dyDescent="0.25">
      <c r="A918" s="52">
        <v>896</v>
      </c>
      <c r="B918" s="69" t="s">
        <v>23</v>
      </c>
      <c r="C918" s="69">
        <v>2930692</v>
      </c>
      <c r="D918" s="13" t="s">
        <v>353</v>
      </c>
      <c r="E918" s="69" t="s">
        <v>826</v>
      </c>
      <c r="F918" s="69">
        <v>796</v>
      </c>
      <c r="G918" s="69" t="s">
        <v>19</v>
      </c>
      <c r="H918" s="68">
        <v>53408</v>
      </c>
      <c r="I918" s="69" t="s">
        <v>29</v>
      </c>
      <c r="J918" s="69">
        <v>3</v>
      </c>
      <c r="K918" s="14">
        <v>5339.4</v>
      </c>
      <c r="L918" s="65">
        <v>42036</v>
      </c>
      <c r="M918" s="65">
        <v>42095</v>
      </c>
      <c r="N918" s="69" t="s">
        <v>21</v>
      </c>
      <c r="O918" s="69" t="s">
        <v>22</v>
      </c>
    </row>
    <row r="919" spans="1:15" ht="65.25" customHeight="1" x14ac:dyDescent="0.25">
      <c r="A919" s="52">
        <v>897</v>
      </c>
      <c r="B919" s="68" t="s">
        <v>23</v>
      </c>
      <c r="C919" s="68">
        <v>2944120</v>
      </c>
      <c r="D919" s="69" t="s">
        <v>1511</v>
      </c>
      <c r="E919" s="69" t="s">
        <v>1512</v>
      </c>
      <c r="F919" s="69">
        <v>796</v>
      </c>
      <c r="G919" s="69" t="s">
        <v>19</v>
      </c>
      <c r="H919" s="67">
        <v>53000000000</v>
      </c>
      <c r="I919" s="69" t="s">
        <v>1568</v>
      </c>
      <c r="J919" s="69">
        <v>1839</v>
      </c>
      <c r="K919" s="14">
        <v>1581944</v>
      </c>
      <c r="L919" s="65">
        <v>42156</v>
      </c>
      <c r="M919" s="65">
        <v>42217</v>
      </c>
      <c r="N919" s="69" t="s">
        <v>21</v>
      </c>
      <c r="O919" s="69" t="s">
        <v>22</v>
      </c>
    </row>
    <row r="920" spans="1:15" ht="65.25" customHeight="1" x14ac:dyDescent="0.25">
      <c r="A920" s="52">
        <v>898</v>
      </c>
      <c r="B920" s="68" t="s">
        <v>23</v>
      </c>
      <c r="C920" s="68">
        <v>3100000</v>
      </c>
      <c r="D920" s="69" t="s">
        <v>1502</v>
      </c>
      <c r="E920" s="69" t="s">
        <v>1503</v>
      </c>
      <c r="F920" s="69">
        <v>796</v>
      </c>
      <c r="G920" s="69" t="s">
        <v>19</v>
      </c>
      <c r="H920" s="6">
        <v>53412</v>
      </c>
      <c r="I920" s="69" t="s">
        <v>91</v>
      </c>
      <c r="J920" s="64">
        <v>15</v>
      </c>
      <c r="K920" s="64">
        <v>8000</v>
      </c>
      <c r="L920" s="65">
        <v>42036</v>
      </c>
      <c r="M920" s="65">
        <v>42156</v>
      </c>
      <c r="N920" s="69" t="s">
        <v>21</v>
      </c>
      <c r="O920" s="69" t="s">
        <v>22</v>
      </c>
    </row>
    <row r="921" spans="1:15" ht="65.25" customHeight="1" x14ac:dyDescent="0.25">
      <c r="A921" s="52">
        <v>899</v>
      </c>
      <c r="B921" s="69" t="s">
        <v>23</v>
      </c>
      <c r="C921" s="69">
        <v>3020543</v>
      </c>
      <c r="D921" s="69" t="s">
        <v>366</v>
      </c>
      <c r="E921" s="69" t="s">
        <v>916</v>
      </c>
      <c r="F921" s="69">
        <v>796</v>
      </c>
      <c r="G921" s="69" t="s">
        <v>19</v>
      </c>
      <c r="H921" s="67">
        <v>53401</v>
      </c>
      <c r="I921" s="69" t="s">
        <v>20</v>
      </c>
      <c r="J921" s="64">
        <v>1</v>
      </c>
      <c r="K921" s="64">
        <v>4602</v>
      </c>
      <c r="L921" s="65">
        <v>42036</v>
      </c>
      <c r="M921" s="65">
        <v>42217</v>
      </c>
      <c r="N921" s="69" t="s">
        <v>21</v>
      </c>
      <c r="O921" s="69" t="s">
        <v>51</v>
      </c>
    </row>
    <row r="922" spans="1:15" ht="65.25" customHeight="1" x14ac:dyDescent="0.25">
      <c r="A922" s="52">
        <v>900</v>
      </c>
      <c r="B922" s="69" t="s">
        <v>23</v>
      </c>
      <c r="C922" s="69">
        <v>3020543</v>
      </c>
      <c r="D922" s="69" t="s">
        <v>1504</v>
      </c>
      <c r="E922" s="69" t="s">
        <v>94</v>
      </c>
      <c r="F922" s="69">
        <v>796</v>
      </c>
      <c r="G922" s="69" t="s">
        <v>19</v>
      </c>
      <c r="H922" s="6">
        <v>53412</v>
      </c>
      <c r="I922" s="69" t="s">
        <v>91</v>
      </c>
      <c r="J922" s="64">
        <v>6</v>
      </c>
      <c r="K922" s="64">
        <v>63000</v>
      </c>
      <c r="L922" s="65">
        <v>42036</v>
      </c>
      <c r="M922" s="65">
        <v>42156</v>
      </c>
      <c r="N922" s="69" t="s">
        <v>21</v>
      </c>
      <c r="O922" s="69" t="s">
        <v>22</v>
      </c>
    </row>
    <row r="923" spans="1:15" ht="65.25" customHeight="1" x14ac:dyDescent="0.25">
      <c r="A923" s="52">
        <v>901</v>
      </c>
      <c r="B923" s="127" t="s">
        <v>23</v>
      </c>
      <c r="C923" s="69">
        <v>2912384</v>
      </c>
      <c r="D923" s="69" t="s">
        <v>818</v>
      </c>
      <c r="E923" s="69" t="s">
        <v>2123</v>
      </c>
      <c r="F923" s="127">
        <v>796</v>
      </c>
      <c r="G923" s="127" t="s">
        <v>19</v>
      </c>
      <c r="H923" s="127">
        <v>53401</v>
      </c>
      <c r="I923" s="127" t="s">
        <v>20</v>
      </c>
      <c r="J923" s="64">
        <v>2</v>
      </c>
      <c r="K923" s="64">
        <v>16060.89</v>
      </c>
      <c r="L923" s="65">
        <v>42125</v>
      </c>
      <c r="M923" s="65">
        <v>42217</v>
      </c>
      <c r="N923" s="69" t="s">
        <v>21</v>
      </c>
      <c r="O923" s="69" t="s">
        <v>22</v>
      </c>
    </row>
    <row r="924" spans="1:15" ht="65.25" customHeight="1" x14ac:dyDescent="0.25">
      <c r="A924" s="52">
        <v>902</v>
      </c>
      <c r="B924" s="127" t="s">
        <v>23</v>
      </c>
      <c r="C924" s="69">
        <v>2912384</v>
      </c>
      <c r="D924" s="69" t="s">
        <v>818</v>
      </c>
      <c r="E924" s="69" t="s">
        <v>2110</v>
      </c>
      <c r="F924" s="127">
        <v>796</v>
      </c>
      <c r="G924" s="127" t="s">
        <v>19</v>
      </c>
      <c r="H924" s="127">
        <v>53401</v>
      </c>
      <c r="I924" s="127" t="s">
        <v>20</v>
      </c>
      <c r="J924" s="64">
        <v>1</v>
      </c>
      <c r="K924" s="64">
        <v>151608.99</v>
      </c>
      <c r="L924" s="65">
        <v>42125</v>
      </c>
      <c r="M924" s="65">
        <v>42217</v>
      </c>
      <c r="N924" s="69" t="s">
        <v>21</v>
      </c>
      <c r="O924" s="69" t="s">
        <v>22</v>
      </c>
    </row>
    <row r="925" spans="1:15" s="169" customFormat="1" ht="65.25" customHeight="1" x14ac:dyDescent="0.25">
      <c r="A925" s="52">
        <v>903</v>
      </c>
      <c r="B925" s="127" t="s">
        <v>23</v>
      </c>
      <c r="C925" s="127">
        <v>2912384</v>
      </c>
      <c r="D925" s="127" t="s">
        <v>392</v>
      </c>
      <c r="E925" s="127" t="s">
        <v>1605</v>
      </c>
      <c r="F925" s="127">
        <v>796</v>
      </c>
      <c r="G925" s="127" t="s">
        <v>19</v>
      </c>
      <c r="H925" s="127">
        <v>53401</v>
      </c>
      <c r="I925" s="127" t="s">
        <v>20</v>
      </c>
      <c r="J925" s="142">
        <v>6600</v>
      </c>
      <c r="K925" s="142">
        <v>819667.2</v>
      </c>
      <c r="L925" s="65">
        <v>42006</v>
      </c>
      <c r="M925" s="65">
        <v>42093</v>
      </c>
      <c r="N925" s="69" t="s">
        <v>21</v>
      </c>
      <c r="O925" s="69" t="s">
        <v>22</v>
      </c>
    </row>
    <row r="926" spans="1:15" s="169" customFormat="1" ht="65.25" customHeight="1" x14ac:dyDescent="0.25">
      <c r="A926" s="52">
        <v>904</v>
      </c>
      <c r="B926" s="127" t="s">
        <v>23</v>
      </c>
      <c r="C926" s="127">
        <v>2912384</v>
      </c>
      <c r="D926" s="127" t="s">
        <v>392</v>
      </c>
      <c r="E926" s="127" t="s">
        <v>1760</v>
      </c>
      <c r="F926" s="127">
        <v>796</v>
      </c>
      <c r="G926" s="127" t="s">
        <v>19</v>
      </c>
      <c r="H926" s="127">
        <v>53401</v>
      </c>
      <c r="I926" s="127" t="s">
        <v>20</v>
      </c>
      <c r="J926" s="142">
        <v>3306</v>
      </c>
      <c r="K926" s="142">
        <v>466592.8</v>
      </c>
      <c r="L926" s="65">
        <v>42036</v>
      </c>
      <c r="M926" s="65">
        <v>42125</v>
      </c>
      <c r="N926" s="69" t="s">
        <v>21</v>
      </c>
      <c r="O926" s="69" t="s">
        <v>22</v>
      </c>
    </row>
    <row r="927" spans="1:15" s="169" customFormat="1" ht="90.75" customHeight="1" x14ac:dyDescent="0.25">
      <c r="A927" s="52">
        <v>905</v>
      </c>
      <c r="B927" s="127" t="s">
        <v>23</v>
      </c>
      <c r="C927" s="127">
        <v>2912384</v>
      </c>
      <c r="D927" s="69" t="s">
        <v>1762</v>
      </c>
      <c r="E927" s="68" t="s">
        <v>2298</v>
      </c>
      <c r="F927" s="127">
        <v>796</v>
      </c>
      <c r="G927" s="127" t="s">
        <v>19</v>
      </c>
      <c r="H927" s="127">
        <v>53401</v>
      </c>
      <c r="I927" s="127" t="s">
        <v>20</v>
      </c>
      <c r="J927" s="142">
        <v>17</v>
      </c>
      <c r="K927" s="142">
        <v>363286.6</v>
      </c>
      <c r="L927" s="65">
        <v>42217</v>
      </c>
      <c r="M927" s="65">
        <v>42278</v>
      </c>
      <c r="N927" s="69" t="s">
        <v>21</v>
      </c>
      <c r="O927" s="69" t="s">
        <v>22</v>
      </c>
    </row>
    <row r="928" spans="1:15" s="169" customFormat="1" ht="65.25" customHeight="1" x14ac:dyDescent="0.25">
      <c r="A928" s="52">
        <v>906</v>
      </c>
      <c r="B928" s="127" t="s">
        <v>23</v>
      </c>
      <c r="C928" s="127">
        <v>2912384</v>
      </c>
      <c r="D928" s="127" t="s">
        <v>1602</v>
      </c>
      <c r="E928" s="127" t="s">
        <v>2244</v>
      </c>
      <c r="F928" s="127">
        <v>796</v>
      </c>
      <c r="G928" s="127" t="s">
        <v>19</v>
      </c>
      <c r="H928" s="127">
        <v>53401</v>
      </c>
      <c r="I928" s="127" t="s">
        <v>20</v>
      </c>
      <c r="J928" s="142">
        <v>2000</v>
      </c>
      <c r="K928" s="142">
        <v>478430</v>
      </c>
      <c r="L928" s="65">
        <v>42186</v>
      </c>
      <c r="M928" s="65">
        <v>42248</v>
      </c>
      <c r="N928" s="69" t="s">
        <v>21</v>
      </c>
      <c r="O928" s="69" t="s">
        <v>22</v>
      </c>
    </row>
    <row r="929" spans="1:15" ht="65.25" customHeight="1" x14ac:dyDescent="0.25">
      <c r="A929" s="52">
        <v>907</v>
      </c>
      <c r="B929" s="68" t="s">
        <v>23</v>
      </c>
      <c r="C929" s="68">
        <v>2912384</v>
      </c>
      <c r="D929" s="69" t="s">
        <v>1602</v>
      </c>
      <c r="E929" s="69" t="s">
        <v>1603</v>
      </c>
      <c r="F929" s="69">
        <v>796</v>
      </c>
      <c r="G929" s="69" t="s">
        <v>19</v>
      </c>
      <c r="H929" s="67">
        <v>53401</v>
      </c>
      <c r="I929" s="69" t="s">
        <v>20</v>
      </c>
      <c r="J929" s="69">
        <v>14820</v>
      </c>
      <c r="K929" s="64">
        <v>2149633.73</v>
      </c>
      <c r="L929" s="65">
        <v>42064</v>
      </c>
      <c r="M929" s="65">
        <v>42125</v>
      </c>
      <c r="N929" s="69" t="s">
        <v>21</v>
      </c>
      <c r="O929" s="69" t="s">
        <v>22</v>
      </c>
    </row>
    <row r="930" spans="1:15" ht="65.25" customHeight="1" x14ac:dyDescent="0.25">
      <c r="A930" s="52">
        <v>908</v>
      </c>
      <c r="B930" s="68" t="s">
        <v>23</v>
      </c>
      <c r="C930" s="68">
        <v>2912384</v>
      </c>
      <c r="D930" s="69" t="s">
        <v>1602</v>
      </c>
      <c r="E930" s="69" t="s">
        <v>1603</v>
      </c>
      <c r="F930" s="69">
        <v>796</v>
      </c>
      <c r="G930" s="69" t="s">
        <v>19</v>
      </c>
      <c r="H930" s="67">
        <v>53401</v>
      </c>
      <c r="I930" s="69" t="s">
        <v>20</v>
      </c>
      <c r="J930" s="69">
        <v>36300</v>
      </c>
      <c r="K930" s="14">
        <v>3554000</v>
      </c>
      <c r="L930" s="65">
        <v>42095</v>
      </c>
      <c r="M930" s="65">
        <v>42156</v>
      </c>
      <c r="N930" s="69" t="s">
        <v>21</v>
      </c>
      <c r="O930" s="69" t="s">
        <v>22</v>
      </c>
    </row>
    <row r="931" spans="1:15" ht="65.25" customHeight="1" x14ac:dyDescent="0.25">
      <c r="A931" s="52">
        <v>909</v>
      </c>
      <c r="B931" s="68" t="s">
        <v>23</v>
      </c>
      <c r="C931" s="68">
        <v>2912384</v>
      </c>
      <c r="D931" s="69" t="s">
        <v>1602</v>
      </c>
      <c r="E931" s="69" t="s">
        <v>1603</v>
      </c>
      <c r="F931" s="69">
        <v>796</v>
      </c>
      <c r="G931" s="69" t="s">
        <v>19</v>
      </c>
      <c r="H931" s="67">
        <v>53401</v>
      </c>
      <c r="I931" s="69" t="s">
        <v>20</v>
      </c>
      <c r="J931" s="69">
        <v>50</v>
      </c>
      <c r="K931" s="14">
        <v>15045</v>
      </c>
      <c r="L931" s="65">
        <v>42095</v>
      </c>
      <c r="M931" s="65">
        <v>42156</v>
      </c>
      <c r="N931" s="69" t="s">
        <v>21</v>
      </c>
      <c r="O931" s="69" t="s">
        <v>22</v>
      </c>
    </row>
    <row r="932" spans="1:15" ht="65.25" customHeight="1" x14ac:dyDescent="0.25">
      <c r="A932" s="52">
        <v>910</v>
      </c>
      <c r="B932" s="68" t="s">
        <v>23</v>
      </c>
      <c r="C932" s="68">
        <v>2912384</v>
      </c>
      <c r="D932" s="69" t="s">
        <v>1789</v>
      </c>
      <c r="E932" s="69" t="s">
        <v>1793</v>
      </c>
      <c r="F932" s="69">
        <v>796</v>
      </c>
      <c r="G932" s="69" t="s">
        <v>19</v>
      </c>
      <c r="H932" s="67">
        <v>53401</v>
      </c>
      <c r="I932" s="69" t="s">
        <v>20</v>
      </c>
      <c r="J932" s="69">
        <v>8</v>
      </c>
      <c r="K932" s="64">
        <v>431681</v>
      </c>
      <c r="L932" s="65">
        <v>42064</v>
      </c>
      <c r="M932" s="65">
        <v>42125</v>
      </c>
      <c r="N932" s="69" t="s">
        <v>21</v>
      </c>
      <c r="O932" s="69" t="s">
        <v>22</v>
      </c>
    </row>
    <row r="933" spans="1:15" ht="65.25" customHeight="1" x14ac:dyDescent="0.25">
      <c r="A933" s="52">
        <v>911</v>
      </c>
      <c r="B933" s="69" t="s">
        <v>23</v>
      </c>
      <c r="C933" s="68">
        <v>2912384</v>
      </c>
      <c r="D933" s="69" t="s">
        <v>1789</v>
      </c>
      <c r="E933" s="69" t="s">
        <v>1790</v>
      </c>
      <c r="F933" s="69">
        <v>796</v>
      </c>
      <c r="G933" s="69" t="s">
        <v>19</v>
      </c>
      <c r="H933" s="67">
        <v>53401</v>
      </c>
      <c r="I933" s="69" t="s">
        <v>20</v>
      </c>
      <c r="J933" s="29">
        <v>50</v>
      </c>
      <c r="K933" s="9">
        <v>415000</v>
      </c>
      <c r="L933" s="65">
        <v>42064</v>
      </c>
      <c r="M933" s="65">
        <v>42125</v>
      </c>
      <c r="N933" s="69" t="s">
        <v>21</v>
      </c>
      <c r="O933" s="69" t="s">
        <v>22</v>
      </c>
    </row>
    <row r="934" spans="1:15" ht="74.25" customHeight="1" x14ac:dyDescent="0.25">
      <c r="A934" s="52">
        <v>912</v>
      </c>
      <c r="B934" s="68" t="s">
        <v>23</v>
      </c>
      <c r="C934" s="68">
        <v>2912384</v>
      </c>
      <c r="D934" s="69" t="s">
        <v>1791</v>
      </c>
      <c r="E934" s="35" t="s">
        <v>2259</v>
      </c>
      <c r="F934" s="69">
        <v>796</v>
      </c>
      <c r="G934" s="69" t="s">
        <v>19</v>
      </c>
      <c r="H934" s="67">
        <v>53401</v>
      </c>
      <c r="I934" s="69" t="s">
        <v>20</v>
      </c>
      <c r="J934" s="37">
        <v>25</v>
      </c>
      <c r="K934" s="37">
        <v>241854</v>
      </c>
      <c r="L934" s="65">
        <v>42186</v>
      </c>
      <c r="M934" s="65">
        <v>42248</v>
      </c>
      <c r="N934" s="69" t="s">
        <v>21</v>
      </c>
      <c r="O934" s="35" t="s">
        <v>22</v>
      </c>
    </row>
    <row r="935" spans="1:15" ht="65.25" customHeight="1" x14ac:dyDescent="0.25">
      <c r="A935" s="52">
        <v>913</v>
      </c>
      <c r="B935" s="68" t="s">
        <v>23</v>
      </c>
      <c r="C935" s="68">
        <v>2912384</v>
      </c>
      <c r="D935" s="69" t="s">
        <v>1762</v>
      </c>
      <c r="E935" s="68" t="s">
        <v>1763</v>
      </c>
      <c r="F935" s="69">
        <v>796</v>
      </c>
      <c r="G935" s="69" t="s">
        <v>19</v>
      </c>
      <c r="H935" s="67">
        <v>53401</v>
      </c>
      <c r="I935" s="69" t="s">
        <v>20</v>
      </c>
      <c r="J935" s="37">
        <v>18</v>
      </c>
      <c r="K935" s="37">
        <v>350696</v>
      </c>
      <c r="L935" s="65">
        <v>42036</v>
      </c>
      <c r="M935" s="38">
        <v>42125</v>
      </c>
      <c r="N935" s="69" t="s">
        <v>21</v>
      </c>
      <c r="O935" s="35" t="s">
        <v>22</v>
      </c>
    </row>
    <row r="936" spans="1:15" ht="70.5" customHeight="1" x14ac:dyDescent="0.25">
      <c r="A936" s="52">
        <v>914</v>
      </c>
      <c r="B936" s="68" t="s">
        <v>23</v>
      </c>
      <c r="C936" s="68">
        <v>2912384</v>
      </c>
      <c r="D936" s="69" t="s">
        <v>392</v>
      </c>
      <c r="E936" s="35" t="s">
        <v>2260</v>
      </c>
      <c r="F936" s="69">
        <v>796</v>
      </c>
      <c r="G936" s="69" t="s">
        <v>19</v>
      </c>
      <c r="H936" s="67">
        <v>53401</v>
      </c>
      <c r="I936" s="69" t="s">
        <v>20</v>
      </c>
      <c r="J936" s="37">
        <v>1</v>
      </c>
      <c r="K936" s="37">
        <v>46939</v>
      </c>
      <c r="L936" s="65">
        <v>42186</v>
      </c>
      <c r="M936" s="65">
        <v>42248</v>
      </c>
      <c r="N936" s="69" t="s">
        <v>21</v>
      </c>
      <c r="O936" s="35" t="s">
        <v>22</v>
      </c>
    </row>
    <row r="937" spans="1:15" ht="70.5" customHeight="1" x14ac:dyDescent="0.25">
      <c r="A937" s="52">
        <v>915</v>
      </c>
      <c r="B937" s="68" t="s">
        <v>23</v>
      </c>
      <c r="C937" s="68">
        <v>2912384</v>
      </c>
      <c r="D937" s="69" t="s">
        <v>392</v>
      </c>
      <c r="E937" s="35" t="s">
        <v>2259</v>
      </c>
      <c r="F937" s="69">
        <v>796</v>
      </c>
      <c r="G937" s="69" t="s">
        <v>19</v>
      </c>
      <c r="H937" s="67">
        <v>53401</v>
      </c>
      <c r="I937" s="69" t="s">
        <v>20</v>
      </c>
      <c r="J937" s="37">
        <v>38</v>
      </c>
      <c r="K937" s="37">
        <v>193028</v>
      </c>
      <c r="L937" s="65">
        <v>42186</v>
      </c>
      <c r="M937" s="65">
        <v>42248</v>
      </c>
      <c r="N937" s="69" t="s">
        <v>21</v>
      </c>
      <c r="O937" s="35" t="s">
        <v>22</v>
      </c>
    </row>
    <row r="938" spans="1:15" ht="65.25" customHeight="1" x14ac:dyDescent="0.25">
      <c r="A938" s="52">
        <v>916</v>
      </c>
      <c r="B938" s="69" t="s">
        <v>2250</v>
      </c>
      <c r="C938" s="69">
        <v>3611010</v>
      </c>
      <c r="D938" s="69" t="s">
        <v>924</v>
      </c>
      <c r="E938" s="3" t="s">
        <v>925</v>
      </c>
      <c r="F938" s="69">
        <v>796</v>
      </c>
      <c r="G938" s="69" t="s">
        <v>19</v>
      </c>
      <c r="H938" s="67">
        <v>53401</v>
      </c>
      <c r="I938" s="69" t="s">
        <v>20</v>
      </c>
      <c r="J938" s="4">
        <v>20</v>
      </c>
      <c r="K938" s="4">
        <v>141600</v>
      </c>
      <c r="L938" s="65">
        <v>42036</v>
      </c>
      <c r="M938" s="65">
        <v>42125</v>
      </c>
      <c r="N938" s="69" t="s">
        <v>54</v>
      </c>
      <c r="O938" s="69" t="s">
        <v>51</v>
      </c>
    </row>
    <row r="939" spans="1:15" ht="65.25" customHeight="1" x14ac:dyDescent="0.25">
      <c r="A939" s="52">
        <v>917</v>
      </c>
      <c r="B939" s="68">
        <v>45</v>
      </c>
      <c r="C939" s="68">
        <v>4520080</v>
      </c>
      <c r="D939" s="13" t="s">
        <v>757</v>
      </c>
      <c r="E939" s="55" t="s">
        <v>758</v>
      </c>
      <c r="F939" s="69">
        <v>876</v>
      </c>
      <c r="G939" s="69" t="s">
        <v>60</v>
      </c>
      <c r="H939" s="42">
        <v>53237804</v>
      </c>
      <c r="I939" s="35" t="s">
        <v>180</v>
      </c>
      <c r="J939" s="64">
        <v>342</v>
      </c>
      <c r="K939" s="64">
        <v>1061309.7</v>
      </c>
      <c r="L939" s="65">
        <v>42036</v>
      </c>
      <c r="M939" s="65">
        <v>42248</v>
      </c>
      <c r="N939" s="69" t="s">
        <v>21</v>
      </c>
      <c r="O939" s="69" t="s">
        <v>22</v>
      </c>
    </row>
    <row r="940" spans="1:15" ht="65.25" customHeight="1" x14ac:dyDescent="0.25">
      <c r="A940" s="52">
        <v>918</v>
      </c>
      <c r="B940" s="8" t="s">
        <v>23</v>
      </c>
      <c r="C940" s="8">
        <v>2895213</v>
      </c>
      <c r="D940" s="13" t="s">
        <v>954</v>
      </c>
      <c r="E940" s="35" t="s">
        <v>947</v>
      </c>
      <c r="F940" s="69">
        <v>796</v>
      </c>
      <c r="G940" s="69" t="s">
        <v>19</v>
      </c>
      <c r="H940" s="68">
        <v>53000000000</v>
      </c>
      <c r="I940" s="35" t="s">
        <v>1568</v>
      </c>
      <c r="J940" s="37">
        <v>2707</v>
      </c>
      <c r="K940" s="37">
        <v>109406.04</v>
      </c>
      <c r="L940" s="65">
        <v>42064</v>
      </c>
      <c r="M940" s="38">
        <v>42125</v>
      </c>
      <c r="N940" s="69" t="s">
        <v>21</v>
      </c>
      <c r="O940" s="35" t="s">
        <v>22</v>
      </c>
    </row>
    <row r="941" spans="1:15" ht="65.25" customHeight="1" x14ac:dyDescent="0.25">
      <c r="A941" s="52">
        <v>919</v>
      </c>
      <c r="B941" s="68" t="s">
        <v>23</v>
      </c>
      <c r="C941" s="68">
        <v>3150250</v>
      </c>
      <c r="D941" s="2" t="s">
        <v>365</v>
      </c>
      <c r="E941" s="69" t="s">
        <v>1632</v>
      </c>
      <c r="F941" s="69">
        <v>796</v>
      </c>
      <c r="G941" s="69" t="s">
        <v>19</v>
      </c>
      <c r="H941" s="67">
        <v>53000000000</v>
      </c>
      <c r="I941" s="69" t="s">
        <v>1572</v>
      </c>
      <c r="J941" s="64">
        <v>2535</v>
      </c>
      <c r="K941" s="14">
        <v>129596.02</v>
      </c>
      <c r="L941" s="65">
        <v>42064</v>
      </c>
      <c r="M941" s="65">
        <v>42156</v>
      </c>
      <c r="N941" s="69" t="s">
        <v>21</v>
      </c>
      <c r="O941" s="2" t="s">
        <v>22</v>
      </c>
    </row>
    <row r="942" spans="1:15" ht="65.25" customHeight="1" x14ac:dyDescent="0.25">
      <c r="A942" s="52">
        <v>920</v>
      </c>
      <c r="B942" s="68" t="s">
        <v>23</v>
      </c>
      <c r="C942" s="68">
        <v>2521160</v>
      </c>
      <c r="D942" s="69" t="s">
        <v>1613</v>
      </c>
      <c r="E942" s="69" t="s">
        <v>1829</v>
      </c>
      <c r="F942" s="69">
        <v>796</v>
      </c>
      <c r="G942" s="69" t="s">
        <v>19</v>
      </c>
      <c r="H942" s="67">
        <v>53401</v>
      </c>
      <c r="I942" s="69" t="s">
        <v>20</v>
      </c>
      <c r="J942" s="64">
        <v>200</v>
      </c>
      <c r="K942" s="64">
        <v>77800</v>
      </c>
      <c r="L942" s="65">
        <v>42064</v>
      </c>
      <c r="M942" s="38">
        <v>42125</v>
      </c>
      <c r="N942" s="69" t="s">
        <v>21</v>
      </c>
      <c r="O942" s="69" t="s">
        <v>22</v>
      </c>
    </row>
    <row r="943" spans="1:15" ht="65.25" customHeight="1" x14ac:dyDescent="0.25">
      <c r="A943" s="52">
        <v>921</v>
      </c>
      <c r="B943" s="68" t="s">
        <v>23</v>
      </c>
      <c r="C943" s="68">
        <v>3100000</v>
      </c>
      <c r="D943" s="13" t="s">
        <v>418</v>
      </c>
      <c r="E943" s="35" t="s">
        <v>927</v>
      </c>
      <c r="F943" s="69">
        <v>796</v>
      </c>
      <c r="G943" s="69" t="s">
        <v>19</v>
      </c>
      <c r="H943" s="68">
        <v>53413</v>
      </c>
      <c r="I943" s="35" t="s">
        <v>178</v>
      </c>
      <c r="J943" s="37">
        <v>25</v>
      </c>
      <c r="K943" s="37">
        <v>2000</v>
      </c>
      <c r="L943" s="65">
        <v>42036</v>
      </c>
      <c r="M943" s="65">
        <v>42339</v>
      </c>
      <c r="N943" s="69" t="s">
        <v>21</v>
      </c>
      <c r="O943" s="35" t="s">
        <v>22</v>
      </c>
    </row>
    <row r="944" spans="1:15" ht="65.25" customHeight="1" x14ac:dyDescent="0.25">
      <c r="A944" s="52">
        <v>922</v>
      </c>
      <c r="B944" s="69" t="s">
        <v>23</v>
      </c>
      <c r="C944" s="68">
        <v>3313111</v>
      </c>
      <c r="D944" s="13" t="s">
        <v>366</v>
      </c>
      <c r="E944" s="19" t="s">
        <v>880</v>
      </c>
      <c r="F944" s="69">
        <v>796</v>
      </c>
      <c r="G944" s="69" t="s">
        <v>19</v>
      </c>
      <c r="H944" s="67">
        <v>53401</v>
      </c>
      <c r="I944" s="69" t="s">
        <v>20</v>
      </c>
      <c r="J944" s="64">
        <v>241</v>
      </c>
      <c r="K944" s="64">
        <v>182094</v>
      </c>
      <c r="L944" s="65">
        <v>42095</v>
      </c>
      <c r="M944" s="65">
        <v>42186</v>
      </c>
      <c r="N944" s="69" t="s">
        <v>54</v>
      </c>
      <c r="O944" s="69" t="s">
        <v>51</v>
      </c>
    </row>
    <row r="945" spans="1:15" ht="65.25" customHeight="1" x14ac:dyDescent="0.25">
      <c r="A945" s="52">
        <v>923</v>
      </c>
      <c r="B945" s="68" t="s">
        <v>23</v>
      </c>
      <c r="C945" s="68">
        <v>3699010</v>
      </c>
      <c r="D945" s="13" t="s">
        <v>1839</v>
      </c>
      <c r="E945" s="69" t="s">
        <v>819</v>
      </c>
      <c r="F945" s="69">
        <v>796</v>
      </c>
      <c r="G945" s="69" t="s">
        <v>19</v>
      </c>
      <c r="H945" s="68">
        <v>53401</v>
      </c>
      <c r="I945" s="69" t="s">
        <v>20</v>
      </c>
      <c r="J945" s="64">
        <v>31</v>
      </c>
      <c r="K945" s="64">
        <v>3851.44</v>
      </c>
      <c r="L945" s="65">
        <v>42125</v>
      </c>
      <c r="M945" s="65">
        <v>42217</v>
      </c>
      <c r="N945" s="69" t="s">
        <v>54</v>
      </c>
      <c r="O945" s="69" t="s">
        <v>51</v>
      </c>
    </row>
    <row r="946" spans="1:15" ht="65.25" customHeight="1" x14ac:dyDescent="0.25">
      <c r="A946" s="52">
        <v>924</v>
      </c>
      <c r="B946" s="68" t="s">
        <v>23</v>
      </c>
      <c r="C946" s="68">
        <v>3699010</v>
      </c>
      <c r="D946" s="69" t="s">
        <v>1839</v>
      </c>
      <c r="E946" s="69" t="s">
        <v>819</v>
      </c>
      <c r="F946" s="69">
        <v>796</v>
      </c>
      <c r="G946" s="69" t="s">
        <v>19</v>
      </c>
      <c r="H946" s="68">
        <v>53401</v>
      </c>
      <c r="I946" s="69" t="s">
        <v>20</v>
      </c>
      <c r="J946" s="69">
        <v>535</v>
      </c>
      <c r="K946" s="18">
        <v>66468.399999999994</v>
      </c>
      <c r="L946" s="65">
        <v>42125</v>
      </c>
      <c r="M946" s="65">
        <v>42217</v>
      </c>
      <c r="N946" s="69" t="s">
        <v>54</v>
      </c>
      <c r="O946" s="69" t="s">
        <v>51</v>
      </c>
    </row>
    <row r="947" spans="1:15" ht="65.25" customHeight="1" x14ac:dyDescent="0.25">
      <c r="A947" s="52">
        <v>925</v>
      </c>
      <c r="B947" s="68" t="s">
        <v>23</v>
      </c>
      <c r="C947" s="68">
        <v>3699010</v>
      </c>
      <c r="D947" s="69" t="s">
        <v>1839</v>
      </c>
      <c r="E947" s="69" t="s">
        <v>819</v>
      </c>
      <c r="F947" s="69">
        <v>796</v>
      </c>
      <c r="G947" s="69" t="s">
        <v>19</v>
      </c>
      <c r="H947" s="10">
        <v>53401</v>
      </c>
      <c r="I947" s="69" t="s">
        <v>20</v>
      </c>
      <c r="J947" s="64">
        <v>203</v>
      </c>
      <c r="K947" s="64">
        <v>25220.720000000001</v>
      </c>
      <c r="L947" s="65">
        <v>42125</v>
      </c>
      <c r="M947" s="65">
        <v>42217</v>
      </c>
      <c r="N947" s="69" t="s">
        <v>54</v>
      </c>
      <c r="O947" s="69" t="s">
        <v>51</v>
      </c>
    </row>
    <row r="948" spans="1:15" ht="65.25" customHeight="1" x14ac:dyDescent="0.25">
      <c r="A948" s="52">
        <v>926</v>
      </c>
      <c r="B948" s="69" t="s">
        <v>2250</v>
      </c>
      <c r="C948" s="69">
        <v>3611010</v>
      </c>
      <c r="D948" s="69" t="s">
        <v>49</v>
      </c>
      <c r="E948" s="3" t="s">
        <v>50</v>
      </c>
      <c r="F948" s="69">
        <v>796</v>
      </c>
      <c r="G948" s="69" t="s">
        <v>19</v>
      </c>
      <c r="H948" s="68">
        <v>53408</v>
      </c>
      <c r="I948" s="69" t="s">
        <v>29</v>
      </c>
      <c r="J948" s="4">
        <v>3</v>
      </c>
      <c r="K948" s="4">
        <v>17700</v>
      </c>
      <c r="L948" s="65">
        <v>42036</v>
      </c>
      <c r="M948" s="65">
        <v>42125</v>
      </c>
      <c r="N948" s="69" t="s">
        <v>21</v>
      </c>
      <c r="O948" s="69" t="s">
        <v>51</v>
      </c>
    </row>
    <row r="949" spans="1:15" ht="65.25" customHeight="1" x14ac:dyDescent="0.25">
      <c r="A949" s="52">
        <v>927</v>
      </c>
      <c r="B949" s="68" t="s">
        <v>23</v>
      </c>
      <c r="C949" s="68">
        <v>3100000</v>
      </c>
      <c r="D949" s="69" t="s">
        <v>959</v>
      </c>
      <c r="E949" s="69" t="s">
        <v>960</v>
      </c>
      <c r="F949" s="2" t="s">
        <v>362</v>
      </c>
      <c r="G949" s="68" t="s">
        <v>363</v>
      </c>
      <c r="H949" s="67">
        <v>53401</v>
      </c>
      <c r="I949" s="69" t="s">
        <v>20</v>
      </c>
      <c r="J949" s="64">
        <v>15</v>
      </c>
      <c r="K949" s="64">
        <v>525</v>
      </c>
      <c r="L949" s="65">
        <v>42095</v>
      </c>
      <c r="M949" s="65">
        <v>42156</v>
      </c>
      <c r="N949" s="69" t="s">
        <v>21</v>
      </c>
      <c r="O949" s="69" t="s">
        <v>22</v>
      </c>
    </row>
    <row r="950" spans="1:15" ht="65.25" customHeight="1" x14ac:dyDescent="0.25">
      <c r="A950" s="52">
        <v>928</v>
      </c>
      <c r="B950" s="68" t="s">
        <v>23</v>
      </c>
      <c r="C950" s="162">
        <v>3131190</v>
      </c>
      <c r="D950" s="69" t="s">
        <v>815</v>
      </c>
      <c r="E950" s="69" t="s">
        <v>1864</v>
      </c>
      <c r="F950" s="2" t="s">
        <v>1865</v>
      </c>
      <c r="G950" s="68" t="s">
        <v>19</v>
      </c>
      <c r="H950" s="67">
        <v>53401</v>
      </c>
      <c r="I950" s="69" t="s">
        <v>20</v>
      </c>
      <c r="J950" s="64">
        <v>13</v>
      </c>
      <c r="K950" s="64">
        <v>47999.9</v>
      </c>
      <c r="L950" s="65">
        <v>42064</v>
      </c>
      <c r="M950" s="65">
        <v>42156</v>
      </c>
      <c r="N950" s="69" t="s">
        <v>21</v>
      </c>
      <c r="O950" s="35" t="s">
        <v>22</v>
      </c>
    </row>
    <row r="951" spans="1:15" ht="65.25" customHeight="1" x14ac:dyDescent="0.25">
      <c r="A951" s="52">
        <v>929</v>
      </c>
      <c r="B951" s="68" t="s">
        <v>23</v>
      </c>
      <c r="C951" s="68">
        <v>2947135</v>
      </c>
      <c r="D951" s="69" t="s">
        <v>418</v>
      </c>
      <c r="E951" s="68" t="s">
        <v>926</v>
      </c>
      <c r="F951" s="69" t="s">
        <v>362</v>
      </c>
      <c r="G951" s="69" t="s">
        <v>363</v>
      </c>
      <c r="H951" s="67">
        <v>53401</v>
      </c>
      <c r="I951" s="69" t="s">
        <v>20</v>
      </c>
      <c r="J951" s="37">
        <v>600</v>
      </c>
      <c r="K951" s="37">
        <v>13998.02</v>
      </c>
      <c r="L951" s="65">
        <v>42064</v>
      </c>
      <c r="M951" s="38">
        <v>42125</v>
      </c>
      <c r="N951" s="69" t="s">
        <v>21</v>
      </c>
      <c r="O951" s="35" t="s">
        <v>22</v>
      </c>
    </row>
    <row r="952" spans="1:15" ht="65.25" customHeight="1" x14ac:dyDescent="0.25">
      <c r="A952" s="52">
        <v>930</v>
      </c>
      <c r="B952" s="69" t="s">
        <v>23</v>
      </c>
      <c r="C952" s="69">
        <v>3020543</v>
      </c>
      <c r="D952" s="13" t="s">
        <v>366</v>
      </c>
      <c r="E952" s="35" t="s">
        <v>933</v>
      </c>
      <c r="F952" s="69">
        <v>796</v>
      </c>
      <c r="G952" s="69" t="s">
        <v>19</v>
      </c>
      <c r="H952" s="68">
        <v>53413</v>
      </c>
      <c r="I952" s="35" t="s">
        <v>178</v>
      </c>
      <c r="J952" s="37">
        <v>40</v>
      </c>
      <c r="K952" s="37">
        <v>40000</v>
      </c>
      <c r="L952" s="65">
        <v>42036</v>
      </c>
      <c r="M952" s="38">
        <v>42125</v>
      </c>
      <c r="N952" s="69" t="s">
        <v>21</v>
      </c>
      <c r="O952" s="35" t="s">
        <v>22</v>
      </c>
    </row>
    <row r="953" spans="1:15" ht="65.25" customHeight="1" x14ac:dyDescent="0.25">
      <c r="A953" s="52">
        <v>931</v>
      </c>
      <c r="B953" s="69" t="s">
        <v>23</v>
      </c>
      <c r="C953" s="69">
        <v>2411130</v>
      </c>
      <c r="D953" s="13" t="s">
        <v>1759</v>
      </c>
      <c r="E953" s="35" t="s">
        <v>935</v>
      </c>
      <c r="F953" s="69">
        <v>796</v>
      </c>
      <c r="G953" s="69" t="s">
        <v>19</v>
      </c>
      <c r="H953" s="68">
        <v>53413</v>
      </c>
      <c r="I953" s="35" t="s">
        <v>178</v>
      </c>
      <c r="J953" s="37">
        <v>2</v>
      </c>
      <c r="K953" s="37">
        <v>9332.6</v>
      </c>
      <c r="L953" s="65">
        <v>42095</v>
      </c>
      <c r="M953" s="65">
        <v>42156</v>
      </c>
      <c r="N953" s="69" t="s">
        <v>21</v>
      </c>
      <c r="O953" s="35" t="s">
        <v>22</v>
      </c>
    </row>
    <row r="954" spans="1:15" ht="65.25" customHeight="1" x14ac:dyDescent="0.25">
      <c r="A954" s="52">
        <v>932</v>
      </c>
      <c r="B954" s="69" t="s">
        <v>23</v>
      </c>
      <c r="C954" s="69">
        <v>2944125</v>
      </c>
      <c r="D954" s="13" t="s">
        <v>57</v>
      </c>
      <c r="E954" s="69" t="s">
        <v>1588</v>
      </c>
      <c r="F954" s="69">
        <v>796</v>
      </c>
      <c r="G954" s="69" t="s">
        <v>19</v>
      </c>
      <c r="H954" s="67">
        <v>53401</v>
      </c>
      <c r="I954" s="69" t="s">
        <v>20</v>
      </c>
      <c r="J954" s="64">
        <v>5500</v>
      </c>
      <c r="K954" s="64">
        <v>167475</v>
      </c>
      <c r="L954" s="65">
        <v>42005</v>
      </c>
      <c r="M954" s="65">
        <v>42064</v>
      </c>
      <c r="N954" s="69" t="s">
        <v>21</v>
      </c>
      <c r="O954" s="69" t="s">
        <v>22</v>
      </c>
    </row>
    <row r="955" spans="1:15" ht="65.25" customHeight="1" x14ac:dyDescent="0.25">
      <c r="A955" s="52">
        <v>933</v>
      </c>
      <c r="B955" s="69" t="s">
        <v>23</v>
      </c>
      <c r="C955" s="69">
        <v>2890000</v>
      </c>
      <c r="D955" s="69" t="s">
        <v>901</v>
      </c>
      <c r="E955" s="27" t="s">
        <v>902</v>
      </c>
      <c r="F955" s="69">
        <v>796</v>
      </c>
      <c r="G955" s="69" t="s">
        <v>19</v>
      </c>
      <c r="H955" s="10">
        <v>53423</v>
      </c>
      <c r="I955" s="69" t="s">
        <v>106</v>
      </c>
      <c r="J955" s="64">
        <v>80</v>
      </c>
      <c r="K955" s="64">
        <v>48020</v>
      </c>
      <c r="L955" s="65">
        <v>42036</v>
      </c>
      <c r="M955" s="65">
        <v>42339</v>
      </c>
      <c r="N955" s="69" t="s">
        <v>21</v>
      </c>
      <c r="O955" s="69" t="s">
        <v>51</v>
      </c>
    </row>
    <row r="956" spans="1:15" ht="65.25" customHeight="1" x14ac:dyDescent="0.25">
      <c r="A956" s="52">
        <v>934</v>
      </c>
      <c r="B956" s="68" t="s">
        <v>23</v>
      </c>
      <c r="C956" s="68">
        <v>2943217</v>
      </c>
      <c r="D956" s="2" t="s">
        <v>418</v>
      </c>
      <c r="E956" s="2" t="s">
        <v>904</v>
      </c>
      <c r="F956" s="69">
        <v>796</v>
      </c>
      <c r="G956" s="69" t="s">
        <v>19</v>
      </c>
      <c r="H956" s="67">
        <v>53401</v>
      </c>
      <c r="I956" s="69" t="s">
        <v>20</v>
      </c>
      <c r="J956" s="68">
        <v>2298</v>
      </c>
      <c r="K956" s="14">
        <v>46400.17</v>
      </c>
      <c r="L956" s="65">
        <v>42125</v>
      </c>
      <c r="M956" s="65">
        <v>42186</v>
      </c>
      <c r="N956" s="69" t="s">
        <v>21</v>
      </c>
      <c r="O956" s="2" t="s">
        <v>22</v>
      </c>
    </row>
    <row r="957" spans="1:15" ht="65.25" customHeight="1" x14ac:dyDescent="0.25">
      <c r="A957" s="52">
        <v>935</v>
      </c>
      <c r="B957" s="68" t="s">
        <v>23</v>
      </c>
      <c r="C957" s="68">
        <v>2943217</v>
      </c>
      <c r="D957" s="69" t="s">
        <v>397</v>
      </c>
      <c r="E957" s="69" t="s">
        <v>937</v>
      </c>
      <c r="F957" s="69">
        <v>796</v>
      </c>
      <c r="G957" s="69" t="s">
        <v>19</v>
      </c>
      <c r="H957" s="67">
        <v>53000000000</v>
      </c>
      <c r="I957" s="69" t="s">
        <v>1568</v>
      </c>
      <c r="J957" s="64">
        <v>136</v>
      </c>
      <c r="K957" s="64">
        <v>6773.36</v>
      </c>
      <c r="L957" s="65">
        <v>42095</v>
      </c>
      <c r="M957" s="65">
        <v>42186</v>
      </c>
      <c r="N957" s="69" t="s">
        <v>21</v>
      </c>
      <c r="O957" s="69" t="s">
        <v>22</v>
      </c>
    </row>
    <row r="958" spans="1:15" ht="65.25" customHeight="1" x14ac:dyDescent="0.25">
      <c r="A958" s="52">
        <v>936</v>
      </c>
      <c r="B958" s="68" t="s">
        <v>23</v>
      </c>
      <c r="C958" s="68">
        <v>2943217</v>
      </c>
      <c r="D958" s="69" t="s">
        <v>397</v>
      </c>
      <c r="E958" s="69" t="s">
        <v>937</v>
      </c>
      <c r="F958" s="69">
        <v>796</v>
      </c>
      <c r="G958" s="69" t="s">
        <v>19</v>
      </c>
      <c r="H958" s="67">
        <v>53401</v>
      </c>
      <c r="I958" s="69" t="s">
        <v>20</v>
      </c>
      <c r="J958" s="64">
        <v>140</v>
      </c>
      <c r="K958" s="64">
        <v>4620.6400000000003</v>
      </c>
      <c r="L958" s="65">
        <v>42125</v>
      </c>
      <c r="M958" s="65">
        <v>42186</v>
      </c>
      <c r="N958" s="69" t="s">
        <v>21</v>
      </c>
      <c r="O958" s="69" t="s">
        <v>22</v>
      </c>
    </row>
    <row r="959" spans="1:15" ht="65.25" customHeight="1" x14ac:dyDescent="0.25">
      <c r="A959" s="52">
        <v>937</v>
      </c>
      <c r="B959" s="68" t="s">
        <v>23</v>
      </c>
      <c r="C959" s="68">
        <v>2943217</v>
      </c>
      <c r="D959" s="69" t="s">
        <v>397</v>
      </c>
      <c r="E959" s="69" t="s">
        <v>937</v>
      </c>
      <c r="F959" s="69">
        <v>796</v>
      </c>
      <c r="G959" s="69" t="s">
        <v>19</v>
      </c>
      <c r="H959" s="67">
        <v>53000000000</v>
      </c>
      <c r="I959" s="69" t="s">
        <v>1568</v>
      </c>
      <c r="J959" s="64">
        <v>10</v>
      </c>
      <c r="K959" s="64">
        <v>587</v>
      </c>
      <c r="L959" s="65">
        <v>42095</v>
      </c>
      <c r="M959" s="65">
        <v>42186</v>
      </c>
      <c r="N959" s="69" t="s">
        <v>21</v>
      </c>
      <c r="O959" s="69" t="s">
        <v>22</v>
      </c>
    </row>
    <row r="960" spans="1:15" ht="65.25" customHeight="1" x14ac:dyDescent="0.25">
      <c r="A960" s="52">
        <v>938</v>
      </c>
      <c r="B960" s="69" t="s">
        <v>23</v>
      </c>
      <c r="C960" s="69">
        <v>2944190</v>
      </c>
      <c r="D960" s="2" t="s">
        <v>909</v>
      </c>
      <c r="E960" s="2" t="s">
        <v>910</v>
      </c>
      <c r="F960" s="69">
        <v>796</v>
      </c>
      <c r="G960" s="69" t="s">
        <v>19</v>
      </c>
      <c r="H960" s="67">
        <v>53401</v>
      </c>
      <c r="I960" s="69" t="s">
        <v>20</v>
      </c>
      <c r="J960" s="2">
        <v>1</v>
      </c>
      <c r="K960" s="14">
        <v>9440</v>
      </c>
      <c r="L960" s="65">
        <v>42036</v>
      </c>
      <c r="M960" s="65">
        <v>42064</v>
      </c>
      <c r="N960" s="69" t="s">
        <v>21</v>
      </c>
      <c r="O960" s="2" t="s">
        <v>22</v>
      </c>
    </row>
    <row r="961" spans="1:15" ht="65.25" customHeight="1" x14ac:dyDescent="0.25">
      <c r="A961" s="52">
        <v>939</v>
      </c>
      <c r="B961" s="69" t="s">
        <v>23</v>
      </c>
      <c r="C961" s="69">
        <v>2944190</v>
      </c>
      <c r="D961" s="13" t="s">
        <v>827</v>
      </c>
      <c r="E961" s="69" t="s">
        <v>828</v>
      </c>
      <c r="F961" s="69">
        <v>796</v>
      </c>
      <c r="G961" s="69" t="s">
        <v>19</v>
      </c>
      <c r="H961" s="68">
        <v>53408</v>
      </c>
      <c r="I961" s="69" t="s">
        <v>29</v>
      </c>
      <c r="J961" s="69">
        <v>1</v>
      </c>
      <c r="K961" s="8">
        <v>48782.080000000002</v>
      </c>
      <c r="L961" s="65">
        <v>42036</v>
      </c>
      <c r="M961" s="65">
        <v>42095</v>
      </c>
      <c r="N961" s="69" t="s">
        <v>21</v>
      </c>
      <c r="O961" s="69" t="s">
        <v>22</v>
      </c>
    </row>
    <row r="962" spans="1:15" ht="65.25" customHeight="1" x14ac:dyDescent="0.25">
      <c r="A962" s="52">
        <v>940</v>
      </c>
      <c r="B962" s="69" t="s">
        <v>23</v>
      </c>
      <c r="C962" s="69">
        <v>2944200</v>
      </c>
      <c r="D962" s="69" t="s">
        <v>42</v>
      </c>
      <c r="E962" s="3" t="s">
        <v>43</v>
      </c>
      <c r="F962" s="69">
        <v>796</v>
      </c>
      <c r="G962" s="69" t="s">
        <v>19</v>
      </c>
      <c r="H962" s="68">
        <v>53408</v>
      </c>
      <c r="I962" s="69" t="s">
        <v>29</v>
      </c>
      <c r="J962" s="4">
        <v>20</v>
      </c>
      <c r="K962" s="4">
        <v>10620</v>
      </c>
      <c r="L962" s="65">
        <v>42036</v>
      </c>
      <c r="M962" s="65">
        <v>42125</v>
      </c>
      <c r="N962" s="69" t="s">
        <v>21</v>
      </c>
      <c r="O962" s="69" t="s">
        <v>22</v>
      </c>
    </row>
    <row r="963" spans="1:15" ht="65.25" customHeight="1" x14ac:dyDescent="0.25">
      <c r="A963" s="52">
        <v>941</v>
      </c>
      <c r="B963" s="69" t="s">
        <v>23</v>
      </c>
      <c r="C963" s="69">
        <v>2944200</v>
      </c>
      <c r="D963" s="69" t="s">
        <v>42</v>
      </c>
      <c r="E963" s="3" t="s">
        <v>44</v>
      </c>
      <c r="F963" s="69">
        <v>796</v>
      </c>
      <c r="G963" s="69" t="s">
        <v>19</v>
      </c>
      <c r="H963" s="68">
        <v>53408</v>
      </c>
      <c r="I963" s="69" t="s">
        <v>29</v>
      </c>
      <c r="J963" s="4">
        <v>20</v>
      </c>
      <c r="K963" s="4">
        <v>12980</v>
      </c>
      <c r="L963" s="65">
        <v>42036</v>
      </c>
      <c r="M963" s="65">
        <v>42125</v>
      </c>
      <c r="N963" s="69" t="s">
        <v>21</v>
      </c>
      <c r="O963" s="69" t="s">
        <v>22</v>
      </c>
    </row>
    <row r="964" spans="1:15" ht="65.25" customHeight="1" x14ac:dyDescent="0.25">
      <c r="A964" s="52">
        <v>942</v>
      </c>
      <c r="B964" s="69" t="s">
        <v>23</v>
      </c>
      <c r="C964" s="69">
        <v>2944200</v>
      </c>
      <c r="D964" s="69" t="s">
        <v>42</v>
      </c>
      <c r="E964" s="3" t="s">
        <v>45</v>
      </c>
      <c r="F964" s="69">
        <v>796</v>
      </c>
      <c r="G964" s="69" t="s">
        <v>19</v>
      </c>
      <c r="H964" s="68">
        <v>53408</v>
      </c>
      <c r="I964" s="69" t="s">
        <v>29</v>
      </c>
      <c r="J964" s="4">
        <v>15</v>
      </c>
      <c r="K964" s="4">
        <v>21240</v>
      </c>
      <c r="L964" s="65">
        <v>42036</v>
      </c>
      <c r="M964" s="65">
        <v>42125</v>
      </c>
      <c r="N964" s="69" t="s">
        <v>21</v>
      </c>
      <c r="O964" s="69" t="s">
        <v>22</v>
      </c>
    </row>
    <row r="965" spans="1:15" ht="65.25" customHeight="1" x14ac:dyDescent="0.25">
      <c r="A965" s="52">
        <v>943</v>
      </c>
      <c r="B965" s="69" t="s">
        <v>23</v>
      </c>
      <c r="C965" s="69">
        <v>2944200</v>
      </c>
      <c r="D965" s="69" t="s">
        <v>42</v>
      </c>
      <c r="E965" s="3" t="s">
        <v>46</v>
      </c>
      <c r="F965" s="69">
        <v>796</v>
      </c>
      <c r="G965" s="69" t="s">
        <v>19</v>
      </c>
      <c r="H965" s="68">
        <v>53408</v>
      </c>
      <c r="I965" s="69" t="s">
        <v>29</v>
      </c>
      <c r="J965" s="4">
        <v>2</v>
      </c>
      <c r="K965" s="4">
        <v>7080</v>
      </c>
      <c r="L965" s="65">
        <v>42036</v>
      </c>
      <c r="M965" s="65">
        <v>42125</v>
      </c>
      <c r="N965" s="69" t="s">
        <v>21</v>
      </c>
      <c r="O965" s="69" t="s">
        <v>22</v>
      </c>
    </row>
    <row r="966" spans="1:15" ht="65.25" customHeight="1" x14ac:dyDescent="0.25">
      <c r="A966" s="52">
        <v>944</v>
      </c>
      <c r="B966" s="69" t="s">
        <v>23</v>
      </c>
      <c r="C966" s="69">
        <v>2944200</v>
      </c>
      <c r="D966" s="2" t="s">
        <v>41</v>
      </c>
      <c r="E966" s="2" t="s">
        <v>905</v>
      </c>
      <c r="F966" s="69">
        <v>796</v>
      </c>
      <c r="G966" s="69" t="s">
        <v>19</v>
      </c>
      <c r="H966" s="67">
        <v>53401</v>
      </c>
      <c r="I966" s="69" t="s">
        <v>20</v>
      </c>
      <c r="J966" s="2">
        <v>65</v>
      </c>
      <c r="K966" s="14">
        <v>22420</v>
      </c>
      <c r="L966" s="65">
        <v>42036</v>
      </c>
      <c r="M966" s="65">
        <v>42125</v>
      </c>
      <c r="N966" s="69" t="s">
        <v>21</v>
      </c>
      <c r="O966" s="2" t="s">
        <v>22</v>
      </c>
    </row>
    <row r="967" spans="1:15" ht="65.25" customHeight="1" x14ac:dyDescent="0.25">
      <c r="A967" s="52">
        <v>945</v>
      </c>
      <c r="B967" s="69" t="s">
        <v>23</v>
      </c>
      <c r="C967" s="69">
        <v>2944200</v>
      </c>
      <c r="D967" s="13" t="s">
        <v>42</v>
      </c>
      <c r="E967" s="69" t="s">
        <v>921</v>
      </c>
      <c r="F967" s="69">
        <v>796</v>
      </c>
      <c r="G967" s="69" t="s">
        <v>19</v>
      </c>
      <c r="H967" s="69">
        <v>53727000</v>
      </c>
      <c r="I967" s="69" t="s">
        <v>70</v>
      </c>
      <c r="J967" s="64">
        <v>21</v>
      </c>
      <c r="K967" s="49">
        <v>24780</v>
      </c>
      <c r="L967" s="53">
        <v>42036</v>
      </c>
      <c r="M967" s="53">
        <v>42125</v>
      </c>
      <c r="N967" s="69" t="s">
        <v>21</v>
      </c>
      <c r="O967" s="69" t="s">
        <v>22</v>
      </c>
    </row>
    <row r="968" spans="1:15" ht="65.25" customHeight="1" x14ac:dyDescent="0.25">
      <c r="A968" s="52">
        <v>946</v>
      </c>
      <c r="B968" s="69" t="s">
        <v>23</v>
      </c>
      <c r="C968" s="69">
        <v>2944200</v>
      </c>
      <c r="D968" s="13" t="s">
        <v>42</v>
      </c>
      <c r="E968" s="69" t="s">
        <v>921</v>
      </c>
      <c r="F968" s="69">
        <v>796</v>
      </c>
      <c r="G968" s="69" t="s">
        <v>19</v>
      </c>
      <c r="H968" s="69">
        <v>53727000</v>
      </c>
      <c r="I968" s="69" t="s">
        <v>70</v>
      </c>
      <c r="J968" s="64">
        <v>2</v>
      </c>
      <c r="K968" s="49">
        <v>2360</v>
      </c>
      <c r="L968" s="53">
        <v>42036</v>
      </c>
      <c r="M968" s="53">
        <v>42125</v>
      </c>
      <c r="N968" s="69" t="s">
        <v>21</v>
      </c>
      <c r="O968" s="69" t="s">
        <v>22</v>
      </c>
    </row>
    <row r="969" spans="1:15" ht="65.25" customHeight="1" x14ac:dyDescent="0.25">
      <c r="A969" s="52">
        <v>947</v>
      </c>
      <c r="B969" s="68" t="s">
        <v>23</v>
      </c>
      <c r="C969" s="68">
        <v>3100000</v>
      </c>
      <c r="D969" s="35" t="s">
        <v>418</v>
      </c>
      <c r="E969" s="35" t="s">
        <v>851</v>
      </c>
      <c r="F969" s="69">
        <v>796</v>
      </c>
      <c r="G969" s="69" t="s">
        <v>19</v>
      </c>
      <c r="H969" s="68">
        <v>53413</v>
      </c>
      <c r="I969" s="35" t="s">
        <v>178</v>
      </c>
      <c r="J969" s="37">
        <v>8</v>
      </c>
      <c r="K969" s="37">
        <v>20000</v>
      </c>
      <c r="L969" s="65">
        <v>42036</v>
      </c>
      <c r="M969" s="38">
        <v>42125</v>
      </c>
      <c r="N969" s="69" t="s">
        <v>21</v>
      </c>
      <c r="O969" s="35" t="s">
        <v>22</v>
      </c>
    </row>
    <row r="970" spans="1:15" ht="65.25" customHeight="1" x14ac:dyDescent="0.25">
      <c r="A970" s="52">
        <v>948</v>
      </c>
      <c r="B970" s="69" t="s">
        <v>100</v>
      </c>
      <c r="C970" s="69">
        <v>7250000</v>
      </c>
      <c r="D970" s="69" t="s">
        <v>773</v>
      </c>
      <c r="E970" s="69" t="s">
        <v>774</v>
      </c>
      <c r="F970" s="69">
        <v>876</v>
      </c>
      <c r="G970" s="69" t="s">
        <v>60</v>
      </c>
      <c r="H970" s="67">
        <v>53401</v>
      </c>
      <c r="I970" s="69" t="s">
        <v>20</v>
      </c>
      <c r="J970" s="4">
        <v>1</v>
      </c>
      <c r="K970" s="64">
        <v>17936</v>
      </c>
      <c r="L970" s="65">
        <v>42036</v>
      </c>
      <c r="M970" s="65">
        <v>42339</v>
      </c>
      <c r="N970" s="69" t="s">
        <v>54</v>
      </c>
      <c r="O970" s="69" t="s">
        <v>302</v>
      </c>
    </row>
    <row r="971" spans="1:15" ht="65.25" customHeight="1" x14ac:dyDescent="0.25">
      <c r="A971" s="52">
        <v>949</v>
      </c>
      <c r="B971" s="69" t="s">
        <v>26</v>
      </c>
      <c r="C971" s="69">
        <v>2422139</v>
      </c>
      <c r="D971" s="68" t="s">
        <v>417</v>
      </c>
      <c r="E971" s="69" t="s">
        <v>1633</v>
      </c>
      <c r="F971" s="69">
        <v>166</v>
      </c>
      <c r="G971" s="69" t="s">
        <v>55</v>
      </c>
      <c r="H971" s="67">
        <v>53401</v>
      </c>
      <c r="I971" s="69" t="s">
        <v>20</v>
      </c>
      <c r="J971" s="64">
        <v>35</v>
      </c>
      <c r="K971" s="62">
        <v>16400</v>
      </c>
      <c r="L971" s="65">
        <v>42095</v>
      </c>
      <c r="M971" s="65">
        <v>42156</v>
      </c>
      <c r="N971" s="69" t="s">
        <v>21</v>
      </c>
      <c r="O971" s="69" t="s">
        <v>22</v>
      </c>
    </row>
    <row r="972" spans="1:15" ht="65.25" customHeight="1" x14ac:dyDescent="0.25">
      <c r="A972" s="52">
        <v>950</v>
      </c>
      <c r="B972" s="69" t="s">
        <v>23</v>
      </c>
      <c r="C972" s="69">
        <v>2716615</v>
      </c>
      <c r="D972" s="69" t="s">
        <v>943</v>
      </c>
      <c r="E972" s="69" t="s">
        <v>944</v>
      </c>
      <c r="F972" s="69">
        <v>796</v>
      </c>
      <c r="G972" s="69" t="s">
        <v>19</v>
      </c>
      <c r="H972" s="67">
        <v>53401</v>
      </c>
      <c r="I972" s="69" t="s">
        <v>20</v>
      </c>
      <c r="J972" s="64">
        <v>960</v>
      </c>
      <c r="K972" s="64">
        <v>179775.22</v>
      </c>
      <c r="L972" s="65">
        <v>42095</v>
      </c>
      <c r="M972" s="65">
        <v>42186</v>
      </c>
      <c r="N972" s="69" t="s">
        <v>21</v>
      </c>
      <c r="O972" s="69" t="s">
        <v>22</v>
      </c>
    </row>
    <row r="973" spans="1:15" ht="65.25" customHeight="1" x14ac:dyDescent="0.25">
      <c r="A973" s="52">
        <v>951</v>
      </c>
      <c r="B973" s="69" t="s">
        <v>23</v>
      </c>
      <c r="C973" s="69">
        <v>2716615</v>
      </c>
      <c r="D973" s="69" t="s">
        <v>943</v>
      </c>
      <c r="E973" s="69" t="s">
        <v>944</v>
      </c>
      <c r="F973" s="69">
        <v>796</v>
      </c>
      <c r="G973" s="69" t="s">
        <v>19</v>
      </c>
      <c r="H973" s="67">
        <v>53000000000</v>
      </c>
      <c r="I973" s="69" t="s">
        <v>1568</v>
      </c>
      <c r="J973" s="64">
        <v>4939</v>
      </c>
      <c r="K973" s="64">
        <v>51960.29</v>
      </c>
      <c r="L973" s="65">
        <v>42064</v>
      </c>
      <c r="M973" s="65">
        <v>42125</v>
      </c>
      <c r="N973" s="69" t="s">
        <v>21</v>
      </c>
      <c r="O973" s="69" t="s">
        <v>22</v>
      </c>
    </row>
    <row r="974" spans="1:15" ht="65.25" customHeight="1" x14ac:dyDescent="0.25">
      <c r="A974" s="52">
        <v>952</v>
      </c>
      <c r="B974" s="69" t="s">
        <v>23</v>
      </c>
      <c r="C974" s="69">
        <v>2716615</v>
      </c>
      <c r="D974" s="13" t="s">
        <v>57</v>
      </c>
      <c r="E974" s="69" t="s">
        <v>817</v>
      </c>
      <c r="F974" s="69">
        <v>796</v>
      </c>
      <c r="G974" s="69" t="s">
        <v>19</v>
      </c>
      <c r="H974" s="67">
        <v>53000000000</v>
      </c>
      <c r="I974" s="69" t="s">
        <v>1568</v>
      </c>
      <c r="J974" s="69">
        <v>156</v>
      </c>
      <c r="K974" s="170">
        <v>32741.67</v>
      </c>
      <c r="L974" s="65">
        <v>42064</v>
      </c>
      <c r="M974" s="65">
        <v>42125</v>
      </c>
      <c r="N974" s="69" t="s">
        <v>21</v>
      </c>
      <c r="O974" s="69" t="s">
        <v>22</v>
      </c>
    </row>
    <row r="975" spans="1:15" ht="65.25" customHeight="1" x14ac:dyDescent="0.25">
      <c r="A975" s="52">
        <v>953</v>
      </c>
      <c r="B975" s="69" t="s">
        <v>23</v>
      </c>
      <c r="C975" s="69">
        <v>2716615</v>
      </c>
      <c r="D975" s="13" t="s">
        <v>57</v>
      </c>
      <c r="E975" s="69" t="s">
        <v>881</v>
      </c>
      <c r="F975" s="69">
        <v>796</v>
      </c>
      <c r="G975" s="69" t="s">
        <v>19</v>
      </c>
      <c r="H975" s="67">
        <v>53000000000</v>
      </c>
      <c r="I975" s="69" t="s">
        <v>1568</v>
      </c>
      <c r="J975" s="64">
        <v>1073</v>
      </c>
      <c r="K975" s="64">
        <v>53260.77</v>
      </c>
      <c r="L975" s="65">
        <v>42064</v>
      </c>
      <c r="M975" s="65">
        <v>42125</v>
      </c>
      <c r="N975" s="69" t="s">
        <v>21</v>
      </c>
      <c r="O975" s="69" t="s">
        <v>22</v>
      </c>
    </row>
    <row r="976" spans="1:15" ht="65.25" customHeight="1" x14ac:dyDescent="0.25">
      <c r="A976" s="52">
        <v>954</v>
      </c>
      <c r="B976" s="68" t="s">
        <v>23</v>
      </c>
      <c r="C976" s="69">
        <v>3020543</v>
      </c>
      <c r="D976" s="13" t="s">
        <v>366</v>
      </c>
      <c r="E976" s="69" t="s">
        <v>1711</v>
      </c>
      <c r="F976" s="69">
        <v>796</v>
      </c>
      <c r="G976" s="69" t="s">
        <v>19</v>
      </c>
      <c r="H976" s="67">
        <v>53401</v>
      </c>
      <c r="I976" s="69" t="s">
        <v>20</v>
      </c>
      <c r="J976" s="8">
        <v>475</v>
      </c>
      <c r="K976" s="14">
        <v>4250</v>
      </c>
      <c r="L976" s="65">
        <v>42095</v>
      </c>
      <c r="M976" s="65">
        <v>42339</v>
      </c>
      <c r="N976" s="69" t="s">
        <v>54</v>
      </c>
      <c r="O976" s="69" t="s">
        <v>51</v>
      </c>
    </row>
    <row r="977" spans="1:15" ht="65.25" customHeight="1" x14ac:dyDescent="0.25">
      <c r="A977" s="52">
        <v>955</v>
      </c>
      <c r="B977" s="68" t="s">
        <v>23</v>
      </c>
      <c r="C977" s="69">
        <v>3020543</v>
      </c>
      <c r="D977" s="13" t="s">
        <v>366</v>
      </c>
      <c r="E977" s="69" t="s">
        <v>1711</v>
      </c>
      <c r="F977" s="69">
        <v>796</v>
      </c>
      <c r="G977" s="69" t="s">
        <v>19</v>
      </c>
      <c r="H977" s="67">
        <v>53401</v>
      </c>
      <c r="I977" s="69" t="s">
        <v>20</v>
      </c>
      <c r="J977" s="64">
        <v>1095</v>
      </c>
      <c r="K977" s="64">
        <v>761400</v>
      </c>
      <c r="L977" s="65">
        <v>42036</v>
      </c>
      <c r="M977" s="65">
        <v>42339</v>
      </c>
      <c r="N977" s="69" t="s">
        <v>54</v>
      </c>
      <c r="O977" s="69" t="s">
        <v>51</v>
      </c>
    </row>
    <row r="978" spans="1:15" ht="65.25" customHeight="1" x14ac:dyDescent="0.25">
      <c r="A978" s="52">
        <v>956</v>
      </c>
      <c r="B978" s="68" t="s">
        <v>23</v>
      </c>
      <c r="C978" s="145">
        <v>3190670</v>
      </c>
      <c r="D978" s="13" t="s">
        <v>366</v>
      </c>
      <c r="E978" s="69" t="s">
        <v>1863</v>
      </c>
      <c r="F978" s="69">
        <v>796</v>
      </c>
      <c r="G978" s="69" t="s">
        <v>19</v>
      </c>
      <c r="H978" s="67">
        <v>53401</v>
      </c>
      <c r="I978" s="69" t="s">
        <v>20</v>
      </c>
      <c r="J978" s="64">
        <v>9</v>
      </c>
      <c r="K978" s="64">
        <v>81387</v>
      </c>
      <c r="L978" s="65">
        <v>42064</v>
      </c>
      <c r="M978" s="65">
        <v>42156</v>
      </c>
      <c r="N978" s="69" t="s">
        <v>54</v>
      </c>
      <c r="O978" s="69" t="s">
        <v>51</v>
      </c>
    </row>
    <row r="979" spans="1:15" ht="65.25" customHeight="1" x14ac:dyDescent="0.25">
      <c r="A979" s="52">
        <v>957</v>
      </c>
      <c r="B979" s="68" t="s">
        <v>23</v>
      </c>
      <c r="C979" s="145">
        <v>2716610</v>
      </c>
      <c r="D979" s="69" t="s">
        <v>1889</v>
      </c>
      <c r="E979" s="69" t="s">
        <v>2145</v>
      </c>
      <c r="F979" s="69">
        <v>839</v>
      </c>
      <c r="G979" s="69" t="s">
        <v>1891</v>
      </c>
      <c r="H979" s="67">
        <v>53401</v>
      </c>
      <c r="I979" s="69" t="s">
        <v>20</v>
      </c>
      <c r="J979" s="64">
        <v>1600</v>
      </c>
      <c r="K979" s="64">
        <v>255864</v>
      </c>
      <c r="L979" s="65">
        <v>42156</v>
      </c>
      <c r="M979" s="65">
        <v>42248</v>
      </c>
      <c r="N979" s="69" t="s">
        <v>54</v>
      </c>
      <c r="O979" s="69" t="s">
        <v>51</v>
      </c>
    </row>
    <row r="980" spans="1:15" ht="65.25" customHeight="1" x14ac:dyDescent="0.25">
      <c r="A980" s="52">
        <v>958</v>
      </c>
      <c r="B980" s="68" t="s">
        <v>23</v>
      </c>
      <c r="C980" s="68">
        <v>3222460</v>
      </c>
      <c r="D980" s="69" t="s">
        <v>366</v>
      </c>
      <c r="E980" s="69" t="s">
        <v>889</v>
      </c>
      <c r="F980" s="69">
        <v>796</v>
      </c>
      <c r="G980" s="69" t="s">
        <v>19</v>
      </c>
      <c r="H980" s="10">
        <v>53423</v>
      </c>
      <c r="I980" s="69" t="s">
        <v>106</v>
      </c>
      <c r="J980" s="64">
        <v>5</v>
      </c>
      <c r="K980" s="64">
        <v>15000</v>
      </c>
      <c r="L980" s="65">
        <v>42036</v>
      </c>
      <c r="M980" s="65">
        <v>42125</v>
      </c>
      <c r="N980" s="69" t="s">
        <v>21</v>
      </c>
      <c r="O980" s="69" t="s">
        <v>51</v>
      </c>
    </row>
    <row r="981" spans="1:15" ht="65.25" customHeight="1" x14ac:dyDescent="0.25">
      <c r="A981" s="52">
        <v>959</v>
      </c>
      <c r="B981" s="69" t="s">
        <v>23</v>
      </c>
      <c r="C981" s="69">
        <v>3020543</v>
      </c>
      <c r="D981" s="69" t="s">
        <v>1505</v>
      </c>
      <c r="E981" s="69" t="s">
        <v>1506</v>
      </c>
      <c r="F981" s="69">
        <v>796</v>
      </c>
      <c r="G981" s="69" t="s">
        <v>19</v>
      </c>
      <c r="H981" s="6">
        <v>53412</v>
      </c>
      <c r="I981" s="69" t="s">
        <v>91</v>
      </c>
      <c r="J981" s="64">
        <v>6</v>
      </c>
      <c r="K981" s="64">
        <v>63000</v>
      </c>
      <c r="L981" s="65">
        <v>42036</v>
      </c>
      <c r="M981" s="65">
        <v>42156</v>
      </c>
      <c r="N981" s="69" t="s">
        <v>21</v>
      </c>
      <c r="O981" s="69" t="s">
        <v>22</v>
      </c>
    </row>
    <row r="982" spans="1:15" ht="65.25" customHeight="1" x14ac:dyDescent="0.25">
      <c r="A982" s="52">
        <v>960</v>
      </c>
      <c r="B982" s="68" t="s">
        <v>23</v>
      </c>
      <c r="C982" s="68">
        <v>2519686</v>
      </c>
      <c r="D982" s="69" t="s">
        <v>948</v>
      </c>
      <c r="E982" s="69" t="s">
        <v>949</v>
      </c>
      <c r="F982" s="69">
        <v>796</v>
      </c>
      <c r="G982" s="69" t="s">
        <v>19</v>
      </c>
      <c r="H982" s="67">
        <v>53401</v>
      </c>
      <c r="I982" s="69" t="s">
        <v>20</v>
      </c>
      <c r="J982" s="64">
        <v>118</v>
      </c>
      <c r="K982" s="64">
        <v>22600</v>
      </c>
      <c r="L982" s="65">
        <v>42036</v>
      </c>
      <c r="M982" s="65">
        <v>42155</v>
      </c>
      <c r="N982" s="69" t="s">
        <v>21</v>
      </c>
      <c r="O982" s="69" t="s">
        <v>22</v>
      </c>
    </row>
    <row r="983" spans="1:15" ht="65.25" customHeight="1" x14ac:dyDescent="0.25">
      <c r="A983" s="52">
        <v>961</v>
      </c>
      <c r="B983" s="68" t="s">
        <v>23</v>
      </c>
      <c r="C983" s="10">
        <v>2944141</v>
      </c>
      <c r="D983" s="69" t="s">
        <v>883</v>
      </c>
      <c r="E983" s="69" t="s">
        <v>2028</v>
      </c>
      <c r="F983" s="69">
        <v>168</v>
      </c>
      <c r="G983" s="69" t="s">
        <v>523</v>
      </c>
      <c r="H983" s="67">
        <v>53000000000</v>
      </c>
      <c r="I983" s="69" t="s">
        <v>1572</v>
      </c>
      <c r="J983" s="1">
        <v>1.363</v>
      </c>
      <c r="K983" s="64">
        <v>192291</v>
      </c>
      <c r="L983" s="65">
        <v>42125</v>
      </c>
      <c r="M983" s="65">
        <v>42156</v>
      </c>
      <c r="N983" s="69" t="s">
        <v>21</v>
      </c>
      <c r="O983" s="69" t="s">
        <v>22</v>
      </c>
    </row>
    <row r="984" spans="1:15" ht="65.25" customHeight="1" x14ac:dyDescent="0.25">
      <c r="A984" s="52">
        <v>962</v>
      </c>
      <c r="B984" s="68" t="s">
        <v>23</v>
      </c>
      <c r="C984" s="10">
        <v>2944141</v>
      </c>
      <c r="D984" s="69" t="s">
        <v>883</v>
      </c>
      <c r="E984" s="69" t="s">
        <v>2028</v>
      </c>
      <c r="F984" s="69">
        <v>168</v>
      </c>
      <c r="G984" s="69" t="s">
        <v>523</v>
      </c>
      <c r="H984" s="67">
        <v>53000000000</v>
      </c>
      <c r="I984" s="69" t="s">
        <v>1572</v>
      </c>
      <c r="J984" s="1">
        <v>1.363</v>
      </c>
      <c r="K984" s="64">
        <v>226903.38</v>
      </c>
      <c r="L984" s="65">
        <v>42156</v>
      </c>
      <c r="M984" s="65">
        <v>42217</v>
      </c>
      <c r="N984" s="69" t="s">
        <v>21</v>
      </c>
      <c r="O984" s="69" t="s">
        <v>22</v>
      </c>
    </row>
    <row r="985" spans="1:15" ht="65.25" customHeight="1" x14ac:dyDescent="0.25">
      <c r="A985" s="52">
        <v>963</v>
      </c>
      <c r="B985" s="68" t="s">
        <v>23</v>
      </c>
      <c r="C985" s="10">
        <v>2944141</v>
      </c>
      <c r="D985" s="69" t="s">
        <v>883</v>
      </c>
      <c r="E985" s="69" t="s">
        <v>2028</v>
      </c>
      <c r="F985" s="69">
        <v>168</v>
      </c>
      <c r="G985" s="69" t="s">
        <v>523</v>
      </c>
      <c r="H985" s="67">
        <v>53000000000</v>
      </c>
      <c r="I985" s="69" t="s">
        <v>1572</v>
      </c>
      <c r="J985" s="1">
        <v>0.72</v>
      </c>
      <c r="K985" s="64">
        <v>99597</v>
      </c>
      <c r="L985" s="65">
        <v>42125</v>
      </c>
      <c r="M985" s="65">
        <v>42156</v>
      </c>
      <c r="N985" s="69" t="s">
        <v>21</v>
      </c>
      <c r="O985" s="69" t="s">
        <v>22</v>
      </c>
    </row>
    <row r="986" spans="1:15" ht="65.25" customHeight="1" x14ac:dyDescent="0.25">
      <c r="A986" s="52">
        <v>964</v>
      </c>
      <c r="B986" s="68" t="s">
        <v>23</v>
      </c>
      <c r="C986" s="10">
        <v>2944141</v>
      </c>
      <c r="D986" s="69" t="s">
        <v>883</v>
      </c>
      <c r="E986" s="69" t="s">
        <v>2028</v>
      </c>
      <c r="F986" s="69">
        <v>168</v>
      </c>
      <c r="G986" s="69" t="s">
        <v>523</v>
      </c>
      <c r="H986" s="67">
        <v>53000000000</v>
      </c>
      <c r="I986" s="69" t="s">
        <v>1572</v>
      </c>
      <c r="J986" s="1">
        <v>0.72</v>
      </c>
      <c r="K986" s="64">
        <v>117524.46</v>
      </c>
      <c r="L986" s="65">
        <v>42156</v>
      </c>
      <c r="M986" s="65">
        <v>42217</v>
      </c>
      <c r="N986" s="69" t="s">
        <v>21</v>
      </c>
      <c r="O986" s="69" t="s">
        <v>22</v>
      </c>
    </row>
    <row r="987" spans="1:15" ht="65.25" customHeight="1" x14ac:dyDescent="0.25">
      <c r="A987" s="52">
        <v>965</v>
      </c>
      <c r="B987" s="69" t="s">
        <v>891</v>
      </c>
      <c r="C987" s="69">
        <v>3312452</v>
      </c>
      <c r="D987" s="69" t="s">
        <v>366</v>
      </c>
      <c r="E987" s="69" t="s">
        <v>890</v>
      </c>
      <c r="F987" s="69">
        <v>796</v>
      </c>
      <c r="G987" s="69" t="s">
        <v>19</v>
      </c>
      <c r="H987" s="10">
        <v>53423</v>
      </c>
      <c r="I987" s="69" t="s">
        <v>106</v>
      </c>
      <c r="J987" s="64">
        <v>10</v>
      </c>
      <c r="K987" s="64">
        <v>150</v>
      </c>
      <c r="L987" s="65">
        <v>42036</v>
      </c>
      <c r="M987" s="65">
        <v>42125</v>
      </c>
      <c r="N987" s="69" t="s">
        <v>21</v>
      </c>
      <c r="O987" s="69" t="s">
        <v>51</v>
      </c>
    </row>
    <row r="988" spans="1:15" ht="65.25" customHeight="1" x14ac:dyDescent="0.25">
      <c r="A988" s="52">
        <v>966</v>
      </c>
      <c r="B988" s="69">
        <v>72</v>
      </c>
      <c r="C988" s="69">
        <v>7200000</v>
      </c>
      <c r="D988" s="69" t="s">
        <v>137</v>
      </c>
      <c r="E988" s="69" t="s">
        <v>789</v>
      </c>
      <c r="F988" s="6">
        <v>876</v>
      </c>
      <c r="G988" s="69" t="s">
        <v>60</v>
      </c>
      <c r="H988" s="67">
        <v>53401</v>
      </c>
      <c r="I988" s="69" t="s">
        <v>20</v>
      </c>
      <c r="J988" s="4">
        <v>1</v>
      </c>
      <c r="K988" s="64">
        <v>1300</v>
      </c>
      <c r="L988" s="65">
        <v>42036</v>
      </c>
      <c r="M988" s="28">
        <v>42430</v>
      </c>
      <c r="N988" s="69" t="s">
        <v>21</v>
      </c>
      <c r="O988" s="69" t="s">
        <v>22</v>
      </c>
    </row>
    <row r="989" spans="1:15" ht="65.25" customHeight="1" x14ac:dyDescent="0.25">
      <c r="A989" s="52">
        <v>967</v>
      </c>
      <c r="B989" s="68" t="s">
        <v>23</v>
      </c>
      <c r="C989" s="68">
        <v>3100000</v>
      </c>
      <c r="D989" s="69" t="s">
        <v>418</v>
      </c>
      <c r="E989" s="69" t="s">
        <v>888</v>
      </c>
      <c r="F989" s="69">
        <v>796</v>
      </c>
      <c r="G989" s="69" t="s">
        <v>19</v>
      </c>
      <c r="H989" s="10">
        <v>53423</v>
      </c>
      <c r="I989" s="69" t="s">
        <v>106</v>
      </c>
      <c r="J989" s="64">
        <v>10</v>
      </c>
      <c r="K989" s="64">
        <v>950</v>
      </c>
      <c r="L989" s="65">
        <v>42036</v>
      </c>
      <c r="M989" s="65">
        <v>42125</v>
      </c>
      <c r="N989" s="69" t="s">
        <v>21</v>
      </c>
      <c r="O989" s="69" t="s">
        <v>51</v>
      </c>
    </row>
    <row r="990" spans="1:15" ht="65.25" customHeight="1" x14ac:dyDescent="0.25">
      <c r="A990" s="52">
        <v>968</v>
      </c>
      <c r="B990" s="69" t="s">
        <v>23</v>
      </c>
      <c r="C990" s="69">
        <v>3020543</v>
      </c>
      <c r="D990" s="13" t="s">
        <v>366</v>
      </c>
      <c r="E990" s="35" t="s">
        <v>934</v>
      </c>
      <c r="F990" s="69">
        <v>796</v>
      </c>
      <c r="G990" s="69" t="s">
        <v>19</v>
      </c>
      <c r="H990" s="68">
        <v>53413</v>
      </c>
      <c r="I990" s="35" t="s">
        <v>178</v>
      </c>
      <c r="J990" s="37">
        <v>2</v>
      </c>
      <c r="K990" s="37">
        <v>5000</v>
      </c>
      <c r="L990" s="65">
        <v>42095</v>
      </c>
      <c r="M990" s="38">
        <v>42156</v>
      </c>
      <c r="N990" s="69" t="s">
        <v>21</v>
      </c>
      <c r="O990" s="35" t="s">
        <v>22</v>
      </c>
    </row>
    <row r="991" spans="1:15" ht="65.25" customHeight="1" x14ac:dyDescent="0.25">
      <c r="A991" s="52">
        <v>969</v>
      </c>
      <c r="B991" s="69" t="s">
        <v>23</v>
      </c>
      <c r="C991" s="69">
        <v>3020543</v>
      </c>
      <c r="D991" s="13" t="s">
        <v>366</v>
      </c>
      <c r="E991" s="35" t="s">
        <v>934</v>
      </c>
      <c r="F991" s="69">
        <v>796</v>
      </c>
      <c r="G991" s="69" t="s">
        <v>19</v>
      </c>
      <c r="H991" s="68">
        <v>53413</v>
      </c>
      <c r="I991" s="35" t="s">
        <v>178</v>
      </c>
      <c r="J991" s="37">
        <v>2</v>
      </c>
      <c r="K991" s="37">
        <v>5000</v>
      </c>
      <c r="L991" s="65">
        <v>42095</v>
      </c>
      <c r="M991" s="38">
        <v>42156</v>
      </c>
      <c r="N991" s="69" t="s">
        <v>21</v>
      </c>
      <c r="O991" s="35" t="s">
        <v>22</v>
      </c>
    </row>
    <row r="992" spans="1:15" ht="65.25" customHeight="1" x14ac:dyDescent="0.25">
      <c r="A992" s="52">
        <v>970</v>
      </c>
      <c r="B992" s="68" t="s">
        <v>23</v>
      </c>
      <c r="C992" s="68">
        <v>3020543</v>
      </c>
      <c r="D992" s="69" t="s">
        <v>24</v>
      </c>
      <c r="E992" s="69" t="s">
        <v>1782</v>
      </c>
      <c r="F992" s="69">
        <v>796</v>
      </c>
      <c r="G992" s="69" t="s">
        <v>19</v>
      </c>
      <c r="H992" s="67">
        <v>53401</v>
      </c>
      <c r="I992" s="69" t="s">
        <v>20</v>
      </c>
      <c r="J992" s="69">
        <v>2</v>
      </c>
      <c r="K992" s="64">
        <v>5446</v>
      </c>
      <c r="L992" s="65">
        <v>42064</v>
      </c>
      <c r="M992" s="65">
        <v>42125</v>
      </c>
      <c r="N992" s="69" t="s">
        <v>21</v>
      </c>
      <c r="O992" s="69" t="s">
        <v>22</v>
      </c>
    </row>
    <row r="993" spans="1:15" ht="65.25" customHeight="1" x14ac:dyDescent="0.25">
      <c r="A993" s="52">
        <v>971</v>
      </c>
      <c r="B993" s="69" t="s">
        <v>23</v>
      </c>
      <c r="C993" s="69">
        <v>3020543</v>
      </c>
      <c r="D993" s="13" t="s">
        <v>366</v>
      </c>
      <c r="E993" s="35" t="s">
        <v>934</v>
      </c>
      <c r="F993" s="69">
        <v>796</v>
      </c>
      <c r="G993" s="69" t="s">
        <v>19</v>
      </c>
      <c r="H993" s="68">
        <v>53413</v>
      </c>
      <c r="I993" s="35" t="s">
        <v>178</v>
      </c>
      <c r="J993" s="37">
        <v>2</v>
      </c>
      <c r="K993" s="37">
        <v>6554</v>
      </c>
      <c r="L993" s="65">
        <v>42095</v>
      </c>
      <c r="M993" s="38">
        <v>42156</v>
      </c>
      <c r="N993" s="69" t="s">
        <v>21</v>
      </c>
      <c r="O993" s="35" t="s">
        <v>22</v>
      </c>
    </row>
    <row r="994" spans="1:15" ht="65.25" customHeight="1" x14ac:dyDescent="0.25">
      <c r="A994" s="52">
        <v>972</v>
      </c>
      <c r="B994" s="68" t="s">
        <v>23</v>
      </c>
      <c r="C994" s="68">
        <v>2944140</v>
      </c>
      <c r="D994" s="68" t="s">
        <v>715</v>
      </c>
      <c r="E994" s="68" t="s">
        <v>2124</v>
      </c>
      <c r="F994" s="69">
        <v>796</v>
      </c>
      <c r="G994" s="69" t="s">
        <v>19</v>
      </c>
      <c r="H994" s="67">
        <v>53401</v>
      </c>
      <c r="I994" s="69" t="s">
        <v>20</v>
      </c>
      <c r="J994" s="64">
        <v>7</v>
      </c>
      <c r="K994" s="64">
        <v>442762.23999999999</v>
      </c>
      <c r="L994" s="65">
        <v>42156</v>
      </c>
      <c r="M994" s="65">
        <v>42217</v>
      </c>
      <c r="N994" s="69" t="s">
        <v>21</v>
      </c>
      <c r="O994" s="69" t="s">
        <v>22</v>
      </c>
    </row>
    <row r="995" spans="1:15" ht="65.25" customHeight="1" x14ac:dyDescent="0.25">
      <c r="A995" s="52">
        <v>973</v>
      </c>
      <c r="B995" s="68" t="s">
        <v>23</v>
      </c>
      <c r="C995" s="68">
        <v>2944140</v>
      </c>
      <c r="D995" s="68" t="s">
        <v>715</v>
      </c>
      <c r="E995" s="68" t="s">
        <v>2148</v>
      </c>
      <c r="F995" s="69">
        <v>796</v>
      </c>
      <c r="G995" s="69" t="s">
        <v>19</v>
      </c>
      <c r="H995" s="67">
        <v>53401</v>
      </c>
      <c r="I995" s="69" t="s">
        <v>20</v>
      </c>
      <c r="J995" s="64">
        <v>23</v>
      </c>
      <c r="K995" s="64">
        <v>1403282.36</v>
      </c>
      <c r="L995" s="65">
        <v>42156</v>
      </c>
      <c r="M995" s="65">
        <v>42217</v>
      </c>
      <c r="N995" s="69" t="s">
        <v>21</v>
      </c>
      <c r="O995" s="69" t="s">
        <v>22</v>
      </c>
    </row>
    <row r="996" spans="1:15" ht="65.25" customHeight="1" x14ac:dyDescent="0.25">
      <c r="A996" s="52">
        <v>974</v>
      </c>
      <c r="B996" s="68" t="s">
        <v>23</v>
      </c>
      <c r="C996" s="68">
        <v>2944140</v>
      </c>
      <c r="D996" s="68" t="s">
        <v>2300</v>
      </c>
      <c r="E996" s="68" t="s">
        <v>2299</v>
      </c>
      <c r="F996" s="69">
        <v>796</v>
      </c>
      <c r="G996" s="69" t="s">
        <v>19</v>
      </c>
      <c r="H996" s="67">
        <v>53401</v>
      </c>
      <c r="I996" s="69" t="s">
        <v>20</v>
      </c>
      <c r="J996" s="45">
        <v>2</v>
      </c>
      <c r="K996" s="64">
        <v>5935.5</v>
      </c>
      <c r="L996" s="65">
        <v>42217</v>
      </c>
      <c r="M996" s="65">
        <v>42339</v>
      </c>
      <c r="N996" s="69" t="s">
        <v>54</v>
      </c>
      <c r="O996" s="68" t="s">
        <v>22</v>
      </c>
    </row>
    <row r="997" spans="1:15" ht="65.25" customHeight="1" x14ac:dyDescent="0.25">
      <c r="A997" s="52">
        <v>975</v>
      </c>
      <c r="B997" s="68" t="s">
        <v>23</v>
      </c>
      <c r="C997" s="68">
        <v>2944140</v>
      </c>
      <c r="D997" s="69" t="s">
        <v>1616</v>
      </c>
      <c r="E997" s="68" t="s">
        <v>2338</v>
      </c>
      <c r="F997" s="69">
        <v>796</v>
      </c>
      <c r="G997" s="69" t="s">
        <v>19</v>
      </c>
      <c r="H997" s="67">
        <v>53401</v>
      </c>
      <c r="I997" s="69" t="s">
        <v>20</v>
      </c>
      <c r="J997" s="64">
        <v>3</v>
      </c>
      <c r="K997" s="64">
        <v>9900</v>
      </c>
      <c r="L997" s="65">
        <v>42217</v>
      </c>
      <c r="M997" s="65">
        <v>42278</v>
      </c>
      <c r="N997" s="69" t="s">
        <v>21</v>
      </c>
      <c r="O997" s="69" t="s">
        <v>22</v>
      </c>
    </row>
    <row r="998" spans="1:15" ht="65.25" customHeight="1" x14ac:dyDescent="0.25">
      <c r="A998" s="52">
        <v>976</v>
      </c>
      <c r="B998" s="69" t="s">
        <v>23</v>
      </c>
      <c r="C998" s="69">
        <v>3313126</v>
      </c>
      <c r="D998" s="35" t="s">
        <v>1598</v>
      </c>
      <c r="E998" s="35" t="s">
        <v>1599</v>
      </c>
      <c r="F998" s="69">
        <v>796</v>
      </c>
      <c r="G998" s="69" t="s">
        <v>19</v>
      </c>
      <c r="H998" s="68">
        <v>53401</v>
      </c>
      <c r="I998" s="35" t="s">
        <v>20</v>
      </c>
      <c r="J998" s="36">
        <v>600</v>
      </c>
      <c r="K998" s="36">
        <v>2367000</v>
      </c>
      <c r="L998" s="65">
        <v>42036</v>
      </c>
      <c r="M998" s="38">
        <v>42095</v>
      </c>
      <c r="N998" s="69" t="s">
        <v>54</v>
      </c>
      <c r="O998" s="35" t="s">
        <v>51</v>
      </c>
    </row>
    <row r="999" spans="1:15" ht="65.25" customHeight="1" x14ac:dyDescent="0.25">
      <c r="A999" s="52">
        <v>977</v>
      </c>
      <c r="B999" s="68" t="s">
        <v>23</v>
      </c>
      <c r="C999" s="69">
        <v>3313126</v>
      </c>
      <c r="D999" s="35" t="s">
        <v>1598</v>
      </c>
      <c r="E999" s="35" t="s">
        <v>1844</v>
      </c>
      <c r="F999" s="69">
        <v>796</v>
      </c>
      <c r="G999" s="69" t="s">
        <v>19</v>
      </c>
      <c r="H999" s="68">
        <v>53401</v>
      </c>
      <c r="I999" s="35" t="s">
        <v>20</v>
      </c>
      <c r="J999" s="36">
        <v>2</v>
      </c>
      <c r="K999" s="36">
        <v>5500</v>
      </c>
      <c r="L999" s="65">
        <v>42064</v>
      </c>
      <c r="M999" s="38">
        <v>42156</v>
      </c>
      <c r="N999" s="69" t="s">
        <v>54</v>
      </c>
      <c r="O999" s="35" t="s">
        <v>51</v>
      </c>
    </row>
    <row r="1000" spans="1:15" ht="65.25" customHeight="1" x14ac:dyDescent="0.25">
      <c r="A1000" s="52">
        <v>978</v>
      </c>
      <c r="B1000" s="68" t="s">
        <v>23</v>
      </c>
      <c r="C1000" s="69">
        <v>3313126</v>
      </c>
      <c r="D1000" s="35" t="s">
        <v>1598</v>
      </c>
      <c r="E1000" s="35" t="s">
        <v>1841</v>
      </c>
      <c r="F1000" s="69">
        <v>796</v>
      </c>
      <c r="G1000" s="69" t="s">
        <v>19</v>
      </c>
      <c r="H1000" s="68">
        <v>53401</v>
      </c>
      <c r="I1000" s="35" t="s">
        <v>20</v>
      </c>
      <c r="J1000" s="36">
        <v>20</v>
      </c>
      <c r="K1000" s="36">
        <v>41980</v>
      </c>
      <c r="L1000" s="65">
        <v>42064</v>
      </c>
      <c r="M1000" s="38">
        <v>42156</v>
      </c>
      <c r="N1000" s="69" t="s">
        <v>54</v>
      </c>
      <c r="O1000" s="35" t="s">
        <v>51</v>
      </c>
    </row>
    <row r="1001" spans="1:15" ht="65.25" customHeight="1" x14ac:dyDescent="0.25">
      <c r="A1001" s="52">
        <v>979</v>
      </c>
      <c r="B1001" s="68" t="s">
        <v>23</v>
      </c>
      <c r="C1001" s="68">
        <v>3313126</v>
      </c>
      <c r="D1001" s="13" t="s">
        <v>383</v>
      </c>
      <c r="E1001" s="19" t="s">
        <v>882</v>
      </c>
      <c r="F1001" s="69">
        <v>796</v>
      </c>
      <c r="G1001" s="69" t="s">
        <v>19</v>
      </c>
      <c r="H1001" s="67">
        <v>53401</v>
      </c>
      <c r="I1001" s="69" t="s">
        <v>20</v>
      </c>
      <c r="J1001" s="69">
        <v>4131</v>
      </c>
      <c r="K1001" s="64">
        <v>8220690</v>
      </c>
      <c r="L1001" s="65">
        <v>42005</v>
      </c>
      <c r="M1001" s="65">
        <v>42064</v>
      </c>
      <c r="N1001" s="69" t="s">
        <v>54</v>
      </c>
      <c r="O1001" s="69" t="s">
        <v>51</v>
      </c>
    </row>
    <row r="1002" spans="1:15" ht="65.25" customHeight="1" x14ac:dyDescent="0.25">
      <c r="A1002" s="52">
        <v>980</v>
      </c>
      <c r="B1002" s="68" t="s">
        <v>23</v>
      </c>
      <c r="C1002" s="68">
        <v>2429419</v>
      </c>
      <c r="D1002" s="69" t="s">
        <v>1821</v>
      </c>
      <c r="E1002" s="19" t="s">
        <v>1822</v>
      </c>
      <c r="F1002" s="69">
        <v>796</v>
      </c>
      <c r="G1002" s="69" t="s">
        <v>19</v>
      </c>
      <c r="H1002" s="67">
        <v>53401</v>
      </c>
      <c r="I1002" s="69" t="s">
        <v>20</v>
      </c>
      <c r="J1002" s="69">
        <v>3</v>
      </c>
      <c r="K1002" s="64">
        <v>15060</v>
      </c>
      <c r="L1002" s="65">
        <v>42064</v>
      </c>
      <c r="M1002" s="65">
        <v>42156</v>
      </c>
      <c r="N1002" s="69" t="s">
        <v>21</v>
      </c>
      <c r="O1002" s="69" t="s">
        <v>22</v>
      </c>
    </row>
    <row r="1003" spans="1:15" ht="65.25" customHeight="1" x14ac:dyDescent="0.25">
      <c r="A1003" s="52">
        <v>981</v>
      </c>
      <c r="B1003" s="68" t="s">
        <v>23</v>
      </c>
      <c r="C1003" s="68">
        <v>2429419</v>
      </c>
      <c r="D1003" s="69" t="s">
        <v>1821</v>
      </c>
      <c r="E1003" s="19" t="s">
        <v>1822</v>
      </c>
      <c r="F1003" s="69">
        <v>796</v>
      </c>
      <c r="G1003" s="69" t="s">
        <v>19</v>
      </c>
      <c r="H1003" s="67">
        <v>53401</v>
      </c>
      <c r="I1003" s="69" t="s">
        <v>20</v>
      </c>
      <c r="J1003" s="69">
        <v>4</v>
      </c>
      <c r="K1003" s="64">
        <v>20080</v>
      </c>
      <c r="L1003" s="65">
        <v>42064</v>
      </c>
      <c r="M1003" s="65">
        <v>42156</v>
      </c>
      <c r="N1003" s="69" t="s">
        <v>21</v>
      </c>
      <c r="O1003" s="69" t="s">
        <v>22</v>
      </c>
    </row>
    <row r="1004" spans="1:15" ht="65.25" customHeight="1" x14ac:dyDescent="0.25">
      <c r="A1004" s="52">
        <v>982</v>
      </c>
      <c r="B1004" s="68" t="s">
        <v>23</v>
      </c>
      <c r="C1004" s="68">
        <v>3313126</v>
      </c>
      <c r="D1004" s="69" t="s">
        <v>383</v>
      </c>
      <c r="E1004" s="26" t="s">
        <v>1885</v>
      </c>
      <c r="F1004" s="69">
        <v>796</v>
      </c>
      <c r="G1004" s="69" t="s">
        <v>19</v>
      </c>
      <c r="H1004" s="68">
        <v>53401</v>
      </c>
      <c r="I1004" s="69" t="s">
        <v>20</v>
      </c>
      <c r="J1004" s="69">
        <v>54</v>
      </c>
      <c r="K1004" s="14">
        <v>32332.81</v>
      </c>
      <c r="L1004" s="65">
        <v>42095</v>
      </c>
      <c r="M1004" s="38">
        <v>42156</v>
      </c>
      <c r="N1004" s="69" t="s">
        <v>54</v>
      </c>
      <c r="O1004" s="69" t="s">
        <v>51</v>
      </c>
    </row>
    <row r="1005" spans="1:15" ht="65.25" customHeight="1" x14ac:dyDescent="0.25">
      <c r="A1005" s="52">
        <v>983</v>
      </c>
      <c r="B1005" s="68" t="s">
        <v>23</v>
      </c>
      <c r="C1005" s="68">
        <v>3313126</v>
      </c>
      <c r="D1005" s="13" t="s">
        <v>383</v>
      </c>
      <c r="E1005" s="69" t="s">
        <v>879</v>
      </c>
      <c r="F1005" s="69">
        <v>796</v>
      </c>
      <c r="G1005" s="69" t="s">
        <v>19</v>
      </c>
      <c r="H1005" s="67">
        <v>53401</v>
      </c>
      <c r="I1005" s="69" t="s">
        <v>20</v>
      </c>
      <c r="J1005" s="69">
        <v>5</v>
      </c>
      <c r="K1005" s="64">
        <v>510</v>
      </c>
      <c r="L1005" s="65">
        <v>42095</v>
      </c>
      <c r="M1005" s="38">
        <v>42156</v>
      </c>
      <c r="N1005" s="69" t="s">
        <v>21</v>
      </c>
      <c r="O1005" s="69" t="s">
        <v>22</v>
      </c>
    </row>
    <row r="1006" spans="1:15" ht="65.25" customHeight="1" x14ac:dyDescent="0.25">
      <c r="A1006" s="52">
        <v>984</v>
      </c>
      <c r="B1006" s="68" t="s">
        <v>23</v>
      </c>
      <c r="C1006" s="68">
        <v>3313126</v>
      </c>
      <c r="D1006" s="69" t="s">
        <v>1508</v>
      </c>
      <c r="E1006" s="69" t="s">
        <v>1509</v>
      </c>
      <c r="F1006" s="69">
        <v>796</v>
      </c>
      <c r="G1006" s="69" t="s">
        <v>19</v>
      </c>
      <c r="H1006" s="6">
        <v>53412</v>
      </c>
      <c r="I1006" s="69" t="s">
        <v>91</v>
      </c>
      <c r="J1006" s="69">
        <v>10</v>
      </c>
      <c r="K1006" s="14">
        <v>7705.19</v>
      </c>
      <c r="L1006" s="65">
        <v>42095</v>
      </c>
      <c r="M1006" s="65">
        <v>42248</v>
      </c>
      <c r="N1006" s="69" t="s">
        <v>21</v>
      </c>
      <c r="O1006" s="69" t="s">
        <v>22</v>
      </c>
    </row>
    <row r="1007" spans="1:15" ht="65.25" customHeight="1" x14ac:dyDescent="0.25">
      <c r="A1007" s="52">
        <v>985</v>
      </c>
      <c r="B1007" s="68" t="s">
        <v>23</v>
      </c>
      <c r="C1007" s="68">
        <v>3130000</v>
      </c>
      <c r="D1007" s="69" t="s">
        <v>815</v>
      </c>
      <c r="E1007" s="3" t="s">
        <v>843</v>
      </c>
      <c r="F1007" s="2" t="s">
        <v>813</v>
      </c>
      <c r="G1007" s="69" t="s">
        <v>814</v>
      </c>
      <c r="H1007" s="68">
        <v>53408</v>
      </c>
      <c r="I1007" s="69" t="s">
        <v>29</v>
      </c>
      <c r="J1007" s="64">
        <v>500</v>
      </c>
      <c r="K1007" s="64">
        <v>10030</v>
      </c>
      <c r="L1007" s="65">
        <v>42036</v>
      </c>
      <c r="M1007" s="65">
        <v>42095</v>
      </c>
      <c r="N1007" s="69" t="s">
        <v>21</v>
      </c>
      <c r="O1007" s="69" t="s">
        <v>22</v>
      </c>
    </row>
    <row r="1008" spans="1:15" ht="65.25" customHeight="1" x14ac:dyDescent="0.25">
      <c r="A1008" s="52">
        <v>986</v>
      </c>
      <c r="B1008" s="69" t="s">
        <v>23</v>
      </c>
      <c r="C1008" s="8">
        <v>2714280</v>
      </c>
      <c r="D1008" s="69" t="s">
        <v>945</v>
      </c>
      <c r="E1008" s="69" t="s">
        <v>950</v>
      </c>
      <c r="F1008" s="2" t="s">
        <v>362</v>
      </c>
      <c r="G1008" s="68" t="s">
        <v>363</v>
      </c>
      <c r="H1008" s="67">
        <v>53401</v>
      </c>
      <c r="I1008" s="69" t="s">
        <v>20</v>
      </c>
      <c r="J1008" s="64">
        <v>300</v>
      </c>
      <c r="K1008" s="64">
        <v>300</v>
      </c>
      <c r="L1008" s="65">
        <v>42036</v>
      </c>
      <c r="M1008" s="65">
        <v>42155</v>
      </c>
      <c r="N1008" s="69" t="s">
        <v>21</v>
      </c>
      <c r="O1008" s="69" t="s">
        <v>22</v>
      </c>
    </row>
    <row r="1009" spans="1:15" ht="65.25" customHeight="1" x14ac:dyDescent="0.25">
      <c r="A1009" s="52">
        <v>987</v>
      </c>
      <c r="B1009" s="69" t="s">
        <v>23</v>
      </c>
      <c r="C1009" s="8">
        <v>2714280</v>
      </c>
      <c r="D1009" s="69" t="s">
        <v>945</v>
      </c>
      <c r="E1009" s="69" t="s">
        <v>946</v>
      </c>
      <c r="F1009" s="69">
        <v>796</v>
      </c>
      <c r="G1009" s="69" t="s">
        <v>19</v>
      </c>
      <c r="H1009" s="67">
        <v>53401</v>
      </c>
      <c r="I1009" s="69" t="s">
        <v>20</v>
      </c>
      <c r="J1009" s="64">
        <v>542</v>
      </c>
      <c r="K1009" s="64">
        <v>21476.799999999999</v>
      </c>
      <c r="L1009" s="65">
        <v>42036</v>
      </c>
      <c r="M1009" s="65">
        <v>42155</v>
      </c>
      <c r="N1009" s="69" t="s">
        <v>21</v>
      </c>
      <c r="O1009" s="69" t="s">
        <v>22</v>
      </c>
    </row>
    <row r="1010" spans="1:15" ht="65.25" customHeight="1" x14ac:dyDescent="0.25">
      <c r="A1010" s="52">
        <v>988</v>
      </c>
      <c r="B1010" s="69">
        <v>72</v>
      </c>
      <c r="C1010" s="69">
        <v>7200000</v>
      </c>
      <c r="D1010" s="69" t="s">
        <v>740</v>
      </c>
      <c r="E1010" s="69" t="s">
        <v>741</v>
      </c>
      <c r="F1010" s="69">
        <v>876</v>
      </c>
      <c r="G1010" s="69" t="s">
        <v>60</v>
      </c>
      <c r="H1010" s="68">
        <v>53413</v>
      </c>
      <c r="I1010" s="69" t="s">
        <v>178</v>
      </c>
      <c r="J1010" s="64">
        <v>1</v>
      </c>
      <c r="K1010" s="64">
        <v>8710</v>
      </c>
      <c r="L1010" s="65">
        <v>42036</v>
      </c>
      <c r="M1010" s="65">
        <v>42339</v>
      </c>
      <c r="N1010" s="69" t="s">
        <v>21</v>
      </c>
      <c r="O1010" s="69" t="s">
        <v>22</v>
      </c>
    </row>
    <row r="1011" spans="1:15" ht="65.25" customHeight="1" x14ac:dyDescent="0.25">
      <c r="A1011" s="52">
        <v>989</v>
      </c>
      <c r="B1011" s="68" t="s">
        <v>23</v>
      </c>
      <c r="C1011" s="68">
        <v>2712110</v>
      </c>
      <c r="D1011" s="69" t="s">
        <v>2334</v>
      </c>
      <c r="E1011" s="69" t="s">
        <v>2336</v>
      </c>
      <c r="F1011" s="69">
        <v>168</v>
      </c>
      <c r="G1011" s="69" t="s">
        <v>2116</v>
      </c>
      <c r="H1011" s="7">
        <v>53000000000</v>
      </c>
      <c r="I1011" s="15" t="s">
        <v>1568</v>
      </c>
      <c r="J1011" s="2">
        <v>1.399</v>
      </c>
      <c r="K1011" s="64">
        <v>51538.5</v>
      </c>
      <c r="L1011" s="65">
        <v>42217</v>
      </c>
      <c r="M1011" s="65">
        <v>42309</v>
      </c>
      <c r="N1011" s="69" t="s">
        <v>21</v>
      </c>
      <c r="O1011" s="69" t="s">
        <v>22</v>
      </c>
    </row>
    <row r="1012" spans="1:15" ht="65.25" customHeight="1" x14ac:dyDescent="0.25">
      <c r="A1012" s="52">
        <v>990</v>
      </c>
      <c r="B1012" s="68" t="s">
        <v>23</v>
      </c>
      <c r="C1012" s="68">
        <v>2712110</v>
      </c>
      <c r="D1012" s="69" t="s">
        <v>2334</v>
      </c>
      <c r="E1012" s="69" t="s">
        <v>2337</v>
      </c>
      <c r="F1012" s="69">
        <v>168</v>
      </c>
      <c r="G1012" s="69" t="s">
        <v>2116</v>
      </c>
      <c r="H1012" s="7">
        <v>53000000000</v>
      </c>
      <c r="I1012" s="15" t="s">
        <v>1568</v>
      </c>
      <c r="J1012" s="64">
        <v>2.4849999999999999</v>
      </c>
      <c r="K1012" s="64">
        <v>86253.2</v>
      </c>
      <c r="L1012" s="65">
        <v>42217</v>
      </c>
      <c r="M1012" s="65">
        <v>42309</v>
      </c>
      <c r="N1012" s="69" t="s">
        <v>21</v>
      </c>
      <c r="O1012" s="69" t="s">
        <v>22</v>
      </c>
    </row>
    <row r="1013" spans="1:15" ht="65.25" customHeight="1" x14ac:dyDescent="0.25">
      <c r="A1013" s="52">
        <v>991</v>
      </c>
      <c r="B1013" s="68" t="s">
        <v>23</v>
      </c>
      <c r="C1013" s="68">
        <v>2712110</v>
      </c>
      <c r="D1013" s="69" t="s">
        <v>2334</v>
      </c>
      <c r="E1013" s="69" t="s">
        <v>2335</v>
      </c>
      <c r="F1013" s="69">
        <v>168</v>
      </c>
      <c r="G1013" s="69" t="s">
        <v>2116</v>
      </c>
      <c r="H1013" s="7">
        <v>53000000000</v>
      </c>
      <c r="I1013" s="15" t="s">
        <v>1568</v>
      </c>
      <c r="J1013" s="64">
        <v>0.96299999999999997</v>
      </c>
      <c r="K1013" s="64">
        <v>35269.300000000003</v>
      </c>
      <c r="L1013" s="65">
        <v>42217</v>
      </c>
      <c r="M1013" s="65">
        <v>42309</v>
      </c>
      <c r="N1013" s="69" t="s">
        <v>21</v>
      </c>
      <c r="O1013" s="69" t="s">
        <v>22</v>
      </c>
    </row>
    <row r="1014" spans="1:15" ht="65.25" customHeight="1" x14ac:dyDescent="0.25">
      <c r="A1014" s="52">
        <v>992</v>
      </c>
      <c r="B1014" s="68" t="s">
        <v>23</v>
      </c>
      <c r="C1014" s="56">
        <v>2712000</v>
      </c>
      <c r="D1014" s="69" t="s">
        <v>361</v>
      </c>
      <c r="E1014" s="69" t="s">
        <v>940</v>
      </c>
      <c r="F1014" s="69">
        <v>876</v>
      </c>
      <c r="G1014" s="69" t="s">
        <v>60</v>
      </c>
      <c r="H1014" s="57">
        <v>53000000000</v>
      </c>
      <c r="I1014" s="58" t="s">
        <v>1568</v>
      </c>
      <c r="J1014" s="64">
        <v>1.51</v>
      </c>
      <c r="K1014" s="64">
        <v>49597.599999999999</v>
      </c>
      <c r="L1014" s="65">
        <v>42064</v>
      </c>
      <c r="M1014" s="65">
        <v>42339</v>
      </c>
      <c r="N1014" s="69" t="s">
        <v>21</v>
      </c>
      <c r="O1014" s="69" t="s">
        <v>22</v>
      </c>
    </row>
    <row r="1015" spans="1:15" ht="65.25" customHeight="1" x14ac:dyDescent="0.25">
      <c r="A1015" s="52">
        <v>993</v>
      </c>
      <c r="B1015" s="68" t="s">
        <v>23</v>
      </c>
      <c r="C1015" s="68">
        <v>2944140</v>
      </c>
      <c r="D1015" s="69" t="s">
        <v>1616</v>
      </c>
      <c r="E1015" s="69" t="s">
        <v>1617</v>
      </c>
      <c r="F1015" s="69">
        <v>796</v>
      </c>
      <c r="G1015" s="69" t="s">
        <v>19</v>
      </c>
      <c r="H1015" s="67">
        <v>53401</v>
      </c>
      <c r="I1015" s="69" t="s">
        <v>20</v>
      </c>
      <c r="J1015" s="64">
        <v>22</v>
      </c>
      <c r="K1015" s="64">
        <v>75460</v>
      </c>
      <c r="L1015" s="65">
        <v>42095</v>
      </c>
      <c r="M1015" s="65">
        <v>42156</v>
      </c>
      <c r="N1015" s="69" t="s">
        <v>21</v>
      </c>
      <c r="O1015" s="69" t="s">
        <v>22</v>
      </c>
    </row>
    <row r="1016" spans="1:15" ht="65.25" customHeight="1" x14ac:dyDescent="0.25">
      <c r="A1016" s="52">
        <v>994</v>
      </c>
      <c r="B1016" s="68" t="s">
        <v>23</v>
      </c>
      <c r="C1016" s="68">
        <v>2944140</v>
      </c>
      <c r="D1016" s="69" t="s">
        <v>1616</v>
      </c>
      <c r="E1016" s="69" t="s">
        <v>1617</v>
      </c>
      <c r="F1016" s="69">
        <v>796</v>
      </c>
      <c r="G1016" s="69" t="s">
        <v>19</v>
      </c>
      <c r="H1016" s="67">
        <v>53401</v>
      </c>
      <c r="I1016" s="69" t="s">
        <v>20</v>
      </c>
      <c r="J1016" s="64">
        <v>324</v>
      </c>
      <c r="K1016" s="64">
        <v>1111320</v>
      </c>
      <c r="L1016" s="65">
        <v>42095</v>
      </c>
      <c r="M1016" s="65">
        <v>42156</v>
      </c>
      <c r="N1016" s="69" t="s">
        <v>21</v>
      </c>
      <c r="O1016" s="69" t="s">
        <v>22</v>
      </c>
    </row>
    <row r="1017" spans="1:15" ht="65.25" customHeight="1" x14ac:dyDescent="0.25">
      <c r="A1017" s="52">
        <v>995</v>
      </c>
      <c r="B1017" s="68" t="s">
        <v>23</v>
      </c>
      <c r="C1017" s="68">
        <v>2944140</v>
      </c>
      <c r="D1017" s="68" t="s">
        <v>2300</v>
      </c>
      <c r="E1017" s="68" t="s">
        <v>2299</v>
      </c>
      <c r="F1017" s="69">
        <v>796</v>
      </c>
      <c r="G1017" s="69" t="s">
        <v>19</v>
      </c>
      <c r="H1017" s="67">
        <v>53401</v>
      </c>
      <c r="I1017" s="69" t="s">
        <v>20</v>
      </c>
      <c r="J1017" s="45">
        <v>83</v>
      </c>
      <c r="K1017" s="64">
        <v>290139</v>
      </c>
      <c r="L1017" s="65">
        <v>42217</v>
      </c>
      <c r="M1017" s="65">
        <v>42278</v>
      </c>
      <c r="N1017" s="69" t="s">
        <v>54</v>
      </c>
      <c r="O1017" s="68" t="s">
        <v>22</v>
      </c>
    </row>
    <row r="1018" spans="1:15" ht="65.25" customHeight="1" x14ac:dyDescent="0.25">
      <c r="A1018" s="52">
        <v>996</v>
      </c>
      <c r="B1018" s="69" t="s">
        <v>23</v>
      </c>
      <c r="C1018" s="8">
        <v>2930429</v>
      </c>
      <c r="D1018" s="69" t="s">
        <v>1816</v>
      </c>
      <c r="E1018" s="3" t="s">
        <v>842</v>
      </c>
      <c r="F1018" s="69">
        <v>796</v>
      </c>
      <c r="G1018" s="69" t="s">
        <v>19</v>
      </c>
      <c r="H1018" s="67">
        <v>53401</v>
      </c>
      <c r="I1018" s="69" t="s">
        <v>20</v>
      </c>
      <c r="J1018" s="64">
        <v>20</v>
      </c>
      <c r="K1018" s="64">
        <v>12453.8</v>
      </c>
      <c r="L1018" s="65">
        <v>42186</v>
      </c>
      <c r="M1018" s="65">
        <v>42217</v>
      </c>
      <c r="N1018" s="69" t="s">
        <v>21</v>
      </c>
      <c r="O1018" s="69" t="s">
        <v>22</v>
      </c>
    </row>
    <row r="1019" spans="1:15" ht="65.25" customHeight="1" x14ac:dyDescent="0.25">
      <c r="A1019" s="52">
        <v>997</v>
      </c>
      <c r="B1019" s="68" t="s">
        <v>23</v>
      </c>
      <c r="C1019" s="68">
        <v>2944140</v>
      </c>
      <c r="D1019" s="69" t="s">
        <v>1609</v>
      </c>
      <c r="E1019" s="69" t="s">
        <v>1608</v>
      </c>
      <c r="F1019" s="69">
        <v>796</v>
      </c>
      <c r="G1019" s="69" t="s">
        <v>19</v>
      </c>
      <c r="H1019" s="67">
        <v>53401</v>
      </c>
      <c r="I1019" s="69" t="s">
        <v>20</v>
      </c>
      <c r="J1019" s="64">
        <v>15</v>
      </c>
      <c r="K1019" s="64">
        <v>45000</v>
      </c>
      <c r="L1019" s="65">
        <v>42095</v>
      </c>
      <c r="M1019" s="65">
        <v>42156</v>
      </c>
      <c r="N1019" s="69" t="s">
        <v>54</v>
      </c>
      <c r="O1019" s="69" t="s">
        <v>51</v>
      </c>
    </row>
    <row r="1020" spans="1:15" ht="65.25" customHeight="1" x14ac:dyDescent="0.25">
      <c r="A1020" s="52">
        <v>998</v>
      </c>
      <c r="B1020" s="68" t="s">
        <v>23</v>
      </c>
      <c r="C1020" s="68">
        <v>3100000</v>
      </c>
      <c r="D1020" s="13" t="s">
        <v>418</v>
      </c>
      <c r="E1020" s="69" t="s">
        <v>865</v>
      </c>
      <c r="F1020" s="69">
        <v>796</v>
      </c>
      <c r="G1020" s="69" t="s">
        <v>19</v>
      </c>
      <c r="H1020" s="67">
        <v>53401</v>
      </c>
      <c r="I1020" s="69" t="s">
        <v>20</v>
      </c>
      <c r="J1020" s="64">
        <v>1384</v>
      </c>
      <c r="K1020" s="64">
        <v>58313</v>
      </c>
      <c r="L1020" s="65">
        <v>42036</v>
      </c>
      <c r="M1020" s="65">
        <v>42309</v>
      </c>
      <c r="N1020" s="69" t="s">
        <v>21</v>
      </c>
      <c r="O1020" s="69" t="s">
        <v>22</v>
      </c>
    </row>
    <row r="1021" spans="1:15" ht="65.25" customHeight="1" x14ac:dyDescent="0.25">
      <c r="A1021" s="52">
        <v>999</v>
      </c>
      <c r="B1021" s="69" t="s">
        <v>968</v>
      </c>
      <c r="C1021" s="69">
        <v>7422000</v>
      </c>
      <c r="D1021" s="46" t="s">
        <v>750</v>
      </c>
      <c r="E1021" s="68" t="s">
        <v>751</v>
      </c>
      <c r="F1021" s="69">
        <v>796</v>
      </c>
      <c r="G1021" s="69" t="s">
        <v>19</v>
      </c>
      <c r="H1021" s="10">
        <v>53423</v>
      </c>
      <c r="I1021" s="69" t="s">
        <v>106</v>
      </c>
      <c r="J1021" s="14">
        <v>1</v>
      </c>
      <c r="K1021" s="64">
        <v>2950</v>
      </c>
      <c r="L1021" s="65">
        <v>42036</v>
      </c>
      <c r="M1021" s="65">
        <v>42339</v>
      </c>
      <c r="N1021" s="69" t="s">
        <v>21</v>
      </c>
      <c r="O1021" s="69" t="s">
        <v>22</v>
      </c>
    </row>
    <row r="1022" spans="1:15" ht="65.25" customHeight="1" x14ac:dyDescent="0.25">
      <c r="A1022" s="52">
        <v>1000</v>
      </c>
      <c r="B1022" s="68" t="s">
        <v>229</v>
      </c>
      <c r="C1022" s="68">
        <v>7422031</v>
      </c>
      <c r="D1022" s="69" t="s">
        <v>768</v>
      </c>
      <c r="E1022" s="69" t="s">
        <v>769</v>
      </c>
      <c r="F1022" s="69">
        <v>876</v>
      </c>
      <c r="G1022" s="69" t="s">
        <v>60</v>
      </c>
      <c r="H1022" s="67">
        <v>53401</v>
      </c>
      <c r="I1022" s="69" t="s">
        <v>20</v>
      </c>
      <c r="J1022" s="6">
        <v>1</v>
      </c>
      <c r="K1022" s="64">
        <v>276993.2</v>
      </c>
      <c r="L1022" s="65">
        <v>42036</v>
      </c>
      <c r="M1022" s="65">
        <v>42248</v>
      </c>
      <c r="N1022" s="69" t="s">
        <v>21</v>
      </c>
      <c r="O1022" s="69" t="s">
        <v>22</v>
      </c>
    </row>
    <row r="1023" spans="1:15" ht="65.25" customHeight="1" x14ac:dyDescent="0.25">
      <c r="A1023" s="52">
        <v>1001</v>
      </c>
      <c r="B1023" s="35" t="s">
        <v>74</v>
      </c>
      <c r="C1023" s="8">
        <v>7424020</v>
      </c>
      <c r="D1023" s="35" t="s">
        <v>745</v>
      </c>
      <c r="E1023" s="35" t="s">
        <v>746</v>
      </c>
      <c r="F1023" s="35">
        <v>876</v>
      </c>
      <c r="G1023" s="69" t="s">
        <v>60</v>
      </c>
      <c r="H1023" s="68">
        <v>53413</v>
      </c>
      <c r="I1023" s="35" t="s">
        <v>178</v>
      </c>
      <c r="J1023" s="37">
        <v>25</v>
      </c>
      <c r="K1023" s="37">
        <v>21476</v>
      </c>
      <c r="L1023" s="65">
        <v>42036</v>
      </c>
      <c r="M1023" s="65">
        <v>42339</v>
      </c>
      <c r="N1023" s="69" t="s">
        <v>21</v>
      </c>
      <c r="O1023" s="35" t="s">
        <v>22</v>
      </c>
    </row>
    <row r="1024" spans="1:15" ht="65.25" customHeight="1" x14ac:dyDescent="0.25">
      <c r="A1024" s="52">
        <v>1002</v>
      </c>
      <c r="B1024" s="68" t="s">
        <v>229</v>
      </c>
      <c r="C1024" s="68">
        <v>7422000</v>
      </c>
      <c r="D1024" s="69" t="s">
        <v>759</v>
      </c>
      <c r="E1024" s="69" t="s">
        <v>760</v>
      </c>
      <c r="F1024" s="69">
        <v>876</v>
      </c>
      <c r="G1024" s="69" t="s">
        <v>60</v>
      </c>
      <c r="H1024" s="69">
        <v>53727000</v>
      </c>
      <c r="I1024" s="69" t="s">
        <v>70</v>
      </c>
      <c r="J1024" s="69">
        <v>1</v>
      </c>
      <c r="K1024" s="64">
        <v>111746</v>
      </c>
      <c r="L1024" s="65">
        <v>42036</v>
      </c>
      <c r="M1024" s="65">
        <v>42339</v>
      </c>
      <c r="N1024" s="69" t="s">
        <v>21</v>
      </c>
      <c r="O1024" s="69" t="s">
        <v>22</v>
      </c>
    </row>
    <row r="1025" spans="1:15" ht="65.25" customHeight="1" x14ac:dyDescent="0.25">
      <c r="A1025" s="52">
        <v>1003</v>
      </c>
      <c r="B1025" s="8">
        <v>45</v>
      </c>
      <c r="C1025" s="8">
        <v>4530771</v>
      </c>
      <c r="D1025" s="69" t="s">
        <v>786</v>
      </c>
      <c r="E1025" s="69" t="s">
        <v>787</v>
      </c>
      <c r="F1025" s="69">
        <v>876</v>
      </c>
      <c r="G1025" s="69" t="s">
        <v>60</v>
      </c>
      <c r="H1025" s="6">
        <v>53412</v>
      </c>
      <c r="I1025" s="69" t="s">
        <v>91</v>
      </c>
      <c r="J1025" s="4">
        <v>1</v>
      </c>
      <c r="K1025" s="64">
        <v>3304</v>
      </c>
      <c r="L1025" s="65">
        <v>42036</v>
      </c>
      <c r="M1025" s="65">
        <v>42248</v>
      </c>
      <c r="N1025" s="69" t="s">
        <v>21</v>
      </c>
      <c r="O1025" s="69" t="s">
        <v>22</v>
      </c>
    </row>
    <row r="1026" spans="1:15" ht="65.25" customHeight="1" x14ac:dyDescent="0.25">
      <c r="A1026" s="52">
        <v>1004</v>
      </c>
      <c r="B1026" s="8">
        <v>45</v>
      </c>
      <c r="C1026" s="8">
        <v>4530771</v>
      </c>
      <c r="D1026" s="69" t="s">
        <v>788</v>
      </c>
      <c r="E1026" s="69" t="s">
        <v>787</v>
      </c>
      <c r="F1026" s="69">
        <v>876</v>
      </c>
      <c r="G1026" s="69" t="s">
        <v>60</v>
      </c>
      <c r="H1026" s="6">
        <v>53412</v>
      </c>
      <c r="I1026" s="69" t="s">
        <v>91</v>
      </c>
      <c r="J1026" s="4">
        <v>1</v>
      </c>
      <c r="K1026" s="69">
        <v>5345.4</v>
      </c>
      <c r="L1026" s="65">
        <v>42036</v>
      </c>
      <c r="M1026" s="65">
        <v>42248</v>
      </c>
      <c r="N1026" s="69" t="s">
        <v>21</v>
      </c>
      <c r="O1026" s="69" t="s">
        <v>22</v>
      </c>
    </row>
    <row r="1027" spans="1:15" ht="65.25" customHeight="1" x14ac:dyDescent="0.25">
      <c r="A1027" s="52">
        <v>1005</v>
      </c>
      <c r="B1027" s="69" t="s">
        <v>736</v>
      </c>
      <c r="C1027" s="10">
        <v>9430000</v>
      </c>
      <c r="D1027" s="35" t="s">
        <v>86</v>
      </c>
      <c r="E1027" s="35" t="s">
        <v>742</v>
      </c>
      <c r="F1027" s="69">
        <v>796</v>
      </c>
      <c r="G1027" s="69" t="s">
        <v>19</v>
      </c>
      <c r="H1027" s="68">
        <v>53413</v>
      </c>
      <c r="I1027" s="35" t="s">
        <v>178</v>
      </c>
      <c r="J1027" s="41">
        <v>5</v>
      </c>
      <c r="K1027" s="37">
        <v>56050</v>
      </c>
      <c r="L1027" s="65">
        <v>42036</v>
      </c>
      <c r="M1027" s="65">
        <v>42125</v>
      </c>
      <c r="N1027" s="69" t="s">
        <v>21</v>
      </c>
      <c r="O1027" s="35" t="s">
        <v>22</v>
      </c>
    </row>
    <row r="1028" spans="1:15" ht="65.25" customHeight="1" x14ac:dyDescent="0.25">
      <c r="A1028" s="52">
        <v>1006</v>
      </c>
      <c r="B1028" s="68" t="s">
        <v>736</v>
      </c>
      <c r="C1028" s="68">
        <v>9460000</v>
      </c>
      <c r="D1028" s="69" t="s">
        <v>309</v>
      </c>
      <c r="E1028" s="69" t="s">
        <v>752</v>
      </c>
      <c r="F1028" s="69">
        <v>796</v>
      </c>
      <c r="G1028" s="69" t="s">
        <v>19</v>
      </c>
      <c r="H1028" s="10">
        <v>53423</v>
      </c>
      <c r="I1028" s="69" t="s">
        <v>106</v>
      </c>
      <c r="J1028" s="14">
        <v>1</v>
      </c>
      <c r="K1028" s="64">
        <v>10300</v>
      </c>
      <c r="L1028" s="65">
        <v>42036</v>
      </c>
      <c r="M1028" s="65">
        <v>42125</v>
      </c>
      <c r="N1028" s="69" t="s">
        <v>21</v>
      </c>
      <c r="O1028" s="69" t="s">
        <v>22</v>
      </c>
    </row>
    <row r="1029" spans="1:15" ht="65.25" customHeight="1" x14ac:dyDescent="0.25">
      <c r="A1029" s="52">
        <v>1007</v>
      </c>
      <c r="B1029" s="68" t="s">
        <v>736</v>
      </c>
      <c r="C1029" s="68">
        <v>9460000</v>
      </c>
      <c r="D1029" s="69" t="s">
        <v>309</v>
      </c>
      <c r="E1029" s="69" t="s">
        <v>753</v>
      </c>
      <c r="F1029" s="69">
        <v>796</v>
      </c>
      <c r="G1029" s="69" t="s">
        <v>19</v>
      </c>
      <c r="H1029" s="10">
        <v>53423</v>
      </c>
      <c r="I1029" s="69" t="s">
        <v>106</v>
      </c>
      <c r="J1029" s="14">
        <v>1</v>
      </c>
      <c r="K1029" s="64">
        <v>7350</v>
      </c>
      <c r="L1029" s="65">
        <v>42036</v>
      </c>
      <c r="M1029" s="65">
        <v>42125</v>
      </c>
      <c r="N1029" s="69" t="s">
        <v>21</v>
      </c>
      <c r="O1029" s="69" t="s">
        <v>22</v>
      </c>
    </row>
    <row r="1030" spans="1:15" ht="65.25" customHeight="1" x14ac:dyDescent="0.25">
      <c r="A1030" s="52">
        <v>1008</v>
      </c>
      <c r="B1030" s="68" t="s">
        <v>736</v>
      </c>
      <c r="C1030" s="68">
        <v>9460000</v>
      </c>
      <c r="D1030" s="69" t="s">
        <v>783</v>
      </c>
      <c r="E1030" s="69" t="s">
        <v>784</v>
      </c>
      <c r="F1030" s="69">
        <v>876</v>
      </c>
      <c r="G1030" s="69" t="s">
        <v>60</v>
      </c>
      <c r="H1030" s="6">
        <v>53412</v>
      </c>
      <c r="I1030" s="69" t="s">
        <v>91</v>
      </c>
      <c r="J1030" s="18">
        <v>1</v>
      </c>
      <c r="K1030" s="14">
        <v>38350</v>
      </c>
      <c r="L1030" s="65">
        <v>42036</v>
      </c>
      <c r="M1030" s="65">
        <v>42309</v>
      </c>
      <c r="N1030" s="69" t="s">
        <v>21</v>
      </c>
      <c r="O1030" s="69" t="s">
        <v>22</v>
      </c>
    </row>
    <row r="1031" spans="1:15" ht="65.25" customHeight="1" x14ac:dyDescent="0.25">
      <c r="A1031" s="52">
        <v>1009</v>
      </c>
      <c r="B1031" s="68" t="s">
        <v>736</v>
      </c>
      <c r="C1031" s="68">
        <v>9460000</v>
      </c>
      <c r="D1031" s="69" t="s">
        <v>783</v>
      </c>
      <c r="E1031" s="69" t="s">
        <v>784</v>
      </c>
      <c r="F1031" s="69">
        <v>876</v>
      </c>
      <c r="G1031" s="69" t="s">
        <v>60</v>
      </c>
      <c r="H1031" s="6">
        <v>53412</v>
      </c>
      <c r="I1031" s="69" t="s">
        <v>91</v>
      </c>
      <c r="J1031" s="18">
        <v>1</v>
      </c>
      <c r="K1031" s="14">
        <v>23600</v>
      </c>
      <c r="L1031" s="65">
        <v>42036</v>
      </c>
      <c r="M1031" s="65">
        <v>42309</v>
      </c>
      <c r="N1031" s="69" t="s">
        <v>21</v>
      </c>
      <c r="O1031" s="69" t="s">
        <v>22</v>
      </c>
    </row>
    <row r="1032" spans="1:15" ht="65.25" customHeight="1" x14ac:dyDescent="0.25">
      <c r="A1032" s="52">
        <v>1010</v>
      </c>
      <c r="B1032" s="68" t="s">
        <v>736</v>
      </c>
      <c r="C1032" s="68">
        <v>9460000</v>
      </c>
      <c r="D1032" s="35" t="s">
        <v>747</v>
      </c>
      <c r="E1032" s="35" t="s">
        <v>748</v>
      </c>
      <c r="F1032" s="69">
        <v>796</v>
      </c>
      <c r="G1032" s="69" t="s">
        <v>19</v>
      </c>
      <c r="H1032" s="68">
        <v>53413</v>
      </c>
      <c r="I1032" s="35" t="s">
        <v>178</v>
      </c>
      <c r="J1032" s="37">
        <v>4</v>
      </c>
      <c r="K1032" s="37">
        <v>24780</v>
      </c>
      <c r="L1032" s="65">
        <v>42036</v>
      </c>
      <c r="M1032" s="65">
        <v>42125</v>
      </c>
      <c r="N1032" s="69" t="s">
        <v>21</v>
      </c>
      <c r="O1032" s="35" t="s">
        <v>22</v>
      </c>
    </row>
    <row r="1033" spans="1:15" ht="65.25" customHeight="1" x14ac:dyDescent="0.25">
      <c r="A1033" s="52">
        <v>1011</v>
      </c>
      <c r="B1033" s="68" t="s">
        <v>736</v>
      </c>
      <c r="C1033" s="8">
        <v>9430000</v>
      </c>
      <c r="D1033" s="69" t="s">
        <v>271</v>
      </c>
      <c r="E1033" s="69" t="s">
        <v>785</v>
      </c>
      <c r="F1033" s="69">
        <v>876</v>
      </c>
      <c r="G1033" s="69" t="s">
        <v>60</v>
      </c>
      <c r="H1033" s="6">
        <v>53412</v>
      </c>
      <c r="I1033" s="69" t="s">
        <v>91</v>
      </c>
      <c r="J1033" s="4">
        <v>1</v>
      </c>
      <c r="K1033" s="64">
        <v>39931.199999999997</v>
      </c>
      <c r="L1033" s="65">
        <v>42036</v>
      </c>
      <c r="M1033" s="65">
        <v>42248</v>
      </c>
      <c r="N1033" s="69" t="s">
        <v>21</v>
      </c>
      <c r="O1033" s="69" t="s">
        <v>22</v>
      </c>
    </row>
    <row r="1034" spans="1:15" ht="65.25" customHeight="1" x14ac:dyDescent="0.25">
      <c r="A1034" s="52">
        <v>1012</v>
      </c>
      <c r="B1034" s="68" t="s">
        <v>736</v>
      </c>
      <c r="C1034" s="69">
        <v>9460000</v>
      </c>
      <c r="D1034" s="35" t="s">
        <v>86</v>
      </c>
      <c r="E1034" s="35" t="s">
        <v>743</v>
      </c>
      <c r="F1034" s="69">
        <v>796</v>
      </c>
      <c r="G1034" s="69" t="s">
        <v>19</v>
      </c>
      <c r="H1034" s="68">
        <v>53413</v>
      </c>
      <c r="I1034" s="35" t="s">
        <v>178</v>
      </c>
      <c r="J1034" s="41">
        <v>19</v>
      </c>
      <c r="K1034" s="37">
        <v>17003.8</v>
      </c>
      <c r="L1034" s="65">
        <v>42095</v>
      </c>
      <c r="M1034" s="65">
        <v>42156</v>
      </c>
      <c r="N1034" s="69" t="s">
        <v>21</v>
      </c>
      <c r="O1034" s="35" t="s">
        <v>22</v>
      </c>
    </row>
    <row r="1035" spans="1:15" ht="65.25" customHeight="1" x14ac:dyDescent="0.25">
      <c r="A1035" s="52">
        <v>1013</v>
      </c>
      <c r="B1035" s="68" t="s">
        <v>736</v>
      </c>
      <c r="C1035" s="69">
        <v>9460000</v>
      </c>
      <c r="D1035" s="35" t="s">
        <v>86</v>
      </c>
      <c r="E1035" s="35" t="s">
        <v>744</v>
      </c>
      <c r="F1035" s="69">
        <v>796</v>
      </c>
      <c r="G1035" s="69" t="s">
        <v>19</v>
      </c>
      <c r="H1035" s="68">
        <v>53413</v>
      </c>
      <c r="I1035" s="35" t="s">
        <v>178</v>
      </c>
      <c r="J1035" s="41">
        <v>20</v>
      </c>
      <c r="K1035" s="37">
        <v>23600</v>
      </c>
      <c r="L1035" s="65">
        <v>42095</v>
      </c>
      <c r="M1035" s="65">
        <v>42156</v>
      </c>
      <c r="N1035" s="69" t="s">
        <v>21</v>
      </c>
      <c r="O1035" s="35" t="s">
        <v>22</v>
      </c>
    </row>
    <row r="1036" spans="1:15" ht="65.25" customHeight="1" x14ac:dyDescent="0.25">
      <c r="A1036" s="52">
        <v>1014</v>
      </c>
      <c r="B1036" s="68" t="s">
        <v>736</v>
      </c>
      <c r="C1036" s="69">
        <v>9430000</v>
      </c>
      <c r="D1036" s="69" t="s">
        <v>755</v>
      </c>
      <c r="E1036" s="69" t="s">
        <v>756</v>
      </c>
      <c r="F1036" s="69">
        <v>796</v>
      </c>
      <c r="G1036" s="69" t="s">
        <v>19</v>
      </c>
      <c r="H1036" s="10">
        <v>53423</v>
      </c>
      <c r="I1036" s="69" t="s">
        <v>106</v>
      </c>
      <c r="J1036" s="14">
        <v>1</v>
      </c>
      <c r="K1036" s="64">
        <v>10000</v>
      </c>
      <c r="L1036" s="65">
        <v>42036</v>
      </c>
      <c r="M1036" s="65">
        <v>42339</v>
      </c>
      <c r="N1036" s="69" t="s">
        <v>21</v>
      </c>
      <c r="O1036" s="69" t="s">
        <v>22</v>
      </c>
    </row>
    <row r="1037" spans="1:15" ht="65.25" customHeight="1" x14ac:dyDescent="0.25">
      <c r="A1037" s="52">
        <v>1015</v>
      </c>
      <c r="B1037" s="6" t="s">
        <v>99</v>
      </c>
      <c r="C1037" s="6">
        <v>5020000</v>
      </c>
      <c r="D1037" s="69" t="s">
        <v>292</v>
      </c>
      <c r="E1037" s="69" t="s">
        <v>103</v>
      </c>
      <c r="F1037" s="69">
        <v>796</v>
      </c>
      <c r="G1037" s="69" t="s">
        <v>19</v>
      </c>
      <c r="H1037" s="10">
        <v>53423</v>
      </c>
      <c r="I1037" s="69" t="s">
        <v>106</v>
      </c>
      <c r="J1037" s="14">
        <v>1</v>
      </c>
      <c r="K1037" s="64">
        <v>25000</v>
      </c>
      <c r="L1037" s="65">
        <v>42036</v>
      </c>
      <c r="M1037" s="65">
        <v>42339</v>
      </c>
      <c r="N1037" s="69" t="s">
        <v>54</v>
      </c>
      <c r="O1037" s="69" t="s">
        <v>51</v>
      </c>
    </row>
    <row r="1038" spans="1:15" ht="65.25" customHeight="1" x14ac:dyDescent="0.25">
      <c r="A1038" s="52">
        <v>1016</v>
      </c>
      <c r="B1038" s="6" t="s">
        <v>99</v>
      </c>
      <c r="C1038" s="6">
        <v>5020000</v>
      </c>
      <c r="D1038" s="69" t="s">
        <v>292</v>
      </c>
      <c r="E1038" s="69" t="s">
        <v>103</v>
      </c>
      <c r="F1038" s="69">
        <v>796</v>
      </c>
      <c r="G1038" s="69" t="s">
        <v>19</v>
      </c>
      <c r="H1038" s="68">
        <v>53432</v>
      </c>
      <c r="I1038" s="69" t="s">
        <v>244</v>
      </c>
      <c r="J1038" s="14">
        <v>1</v>
      </c>
      <c r="K1038" s="64">
        <v>12000</v>
      </c>
      <c r="L1038" s="65">
        <v>42036</v>
      </c>
      <c r="M1038" s="65">
        <v>42339</v>
      </c>
      <c r="N1038" s="69" t="s">
        <v>54</v>
      </c>
      <c r="O1038" s="69" t="s">
        <v>51</v>
      </c>
    </row>
    <row r="1039" spans="1:15" ht="65.25" customHeight="1" x14ac:dyDescent="0.25">
      <c r="A1039" s="52">
        <v>1017</v>
      </c>
      <c r="B1039" s="6" t="s">
        <v>99</v>
      </c>
      <c r="C1039" s="6">
        <v>5020000</v>
      </c>
      <c r="D1039" s="69" t="s">
        <v>292</v>
      </c>
      <c r="E1039" s="69" t="s">
        <v>103</v>
      </c>
      <c r="F1039" s="69">
        <v>796</v>
      </c>
      <c r="G1039" s="69" t="s">
        <v>19</v>
      </c>
      <c r="H1039" s="10">
        <v>53423</v>
      </c>
      <c r="I1039" s="69" t="s">
        <v>106</v>
      </c>
      <c r="J1039" s="14">
        <v>1</v>
      </c>
      <c r="K1039" s="64">
        <v>17000</v>
      </c>
      <c r="L1039" s="65">
        <v>42036</v>
      </c>
      <c r="M1039" s="65">
        <v>42339</v>
      </c>
      <c r="N1039" s="69" t="s">
        <v>54</v>
      </c>
      <c r="O1039" s="69" t="s">
        <v>51</v>
      </c>
    </row>
    <row r="1040" spans="1:15" ht="65.25" customHeight="1" x14ac:dyDescent="0.25">
      <c r="A1040" s="52">
        <v>1018</v>
      </c>
      <c r="B1040" s="6" t="s">
        <v>99</v>
      </c>
      <c r="C1040" s="6">
        <v>5020000</v>
      </c>
      <c r="D1040" s="69" t="s">
        <v>772</v>
      </c>
      <c r="E1040" s="69" t="s">
        <v>103</v>
      </c>
      <c r="F1040" s="69">
        <v>876</v>
      </c>
      <c r="G1040" s="69" t="s">
        <v>60</v>
      </c>
      <c r="H1040" s="67">
        <v>53401</v>
      </c>
      <c r="I1040" s="69" t="s">
        <v>20</v>
      </c>
      <c r="J1040" s="10">
        <v>1</v>
      </c>
      <c r="K1040" s="64">
        <v>13675</v>
      </c>
      <c r="L1040" s="65">
        <v>42036</v>
      </c>
      <c r="M1040" s="65">
        <v>42064</v>
      </c>
      <c r="N1040" s="69" t="s">
        <v>54</v>
      </c>
      <c r="O1040" s="69" t="s">
        <v>51</v>
      </c>
    </row>
    <row r="1041" spans="1:15" ht="65.25" customHeight="1" x14ac:dyDescent="0.25">
      <c r="A1041" s="52">
        <v>1019</v>
      </c>
      <c r="B1041" s="6" t="s">
        <v>99</v>
      </c>
      <c r="C1041" s="6">
        <v>5020000</v>
      </c>
      <c r="D1041" s="69" t="s">
        <v>772</v>
      </c>
      <c r="E1041" s="69" t="s">
        <v>103</v>
      </c>
      <c r="F1041" s="69">
        <v>876</v>
      </c>
      <c r="G1041" s="69" t="s">
        <v>60</v>
      </c>
      <c r="H1041" s="67">
        <v>53401</v>
      </c>
      <c r="I1041" s="69" t="s">
        <v>20</v>
      </c>
      <c r="J1041" s="10">
        <v>1</v>
      </c>
      <c r="K1041" s="64">
        <v>15336</v>
      </c>
      <c r="L1041" s="65">
        <v>42036</v>
      </c>
      <c r="M1041" s="65">
        <v>42156</v>
      </c>
      <c r="N1041" s="69" t="s">
        <v>54</v>
      </c>
      <c r="O1041" s="69" t="s">
        <v>51</v>
      </c>
    </row>
    <row r="1042" spans="1:15" ht="65.25" customHeight="1" x14ac:dyDescent="0.25">
      <c r="A1042" s="52">
        <v>1020</v>
      </c>
      <c r="B1042" s="6" t="s">
        <v>99</v>
      </c>
      <c r="C1042" s="6">
        <v>5020000</v>
      </c>
      <c r="D1042" s="69" t="s">
        <v>772</v>
      </c>
      <c r="E1042" s="69" t="s">
        <v>103</v>
      </c>
      <c r="F1042" s="69">
        <v>876</v>
      </c>
      <c r="G1042" s="69" t="s">
        <v>60</v>
      </c>
      <c r="H1042" s="67">
        <v>53401</v>
      </c>
      <c r="I1042" s="69" t="s">
        <v>20</v>
      </c>
      <c r="J1042" s="10">
        <v>1</v>
      </c>
      <c r="K1042" s="64">
        <v>882</v>
      </c>
      <c r="L1042" s="65">
        <v>42036</v>
      </c>
      <c r="M1042" s="65">
        <v>42248</v>
      </c>
      <c r="N1042" s="69" t="s">
        <v>54</v>
      </c>
      <c r="O1042" s="69" t="s">
        <v>51</v>
      </c>
    </row>
    <row r="1043" spans="1:15" ht="65.25" customHeight="1" x14ac:dyDescent="0.25">
      <c r="A1043" s="52">
        <v>1021</v>
      </c>
      <c r="B1043" s="6" t="s">
        <v>99</v>
      </c>
      <c r="C1043" s="6">
        <v>5020000</v>
      </c>
      <c r="D1043" s="69" t="s">
        <v>772</v>
      </c>
      <c r="E1043" s="69" t="s">
        <v>103</v>
      </c>
      <c r="F1043" s="69">
        <v>876</v>
      </c>
      <c r="G1043" s="69" t="s">
        <v>60</v>
      </c>
      <c r="H1043" s="67">
        <v>53401</v>
      </c>
      <c r="I1043" s="69" t="s">
        <v>20</v>
      </c>
      <c r="J1043" s="10">
        <v>1</v>
      </c>
      <c r="K1043" s="64">
        <v>2726</v>
      </c>
      <c r="L1043" s="65">
        <v>42036</v>
      </c>
      <c r="M1043" s="65">
        <v>42339</v>
      </c>
      <c r="N1043" s="69" t="s">
        <v>54</v>
      </c>
      <c r="O1043" s="69" t="s">
        <v>51</v>
      </c>
    </row>
    <row r="1044" spans="1:15" ht="65.25" customHeight="1" x14ac:dyDescent="0.25">
      <c r="A1044" s="52">
        <v>1022</v>
      </c>
      <c r="B1044" s="8">
        <v>45</v>
      </c>
      <c r="C1044" s="8">
        <v>4510201</v>
      </c>
      <c r="D1044" s="69" t="s">
        <v>973</v>
      </c>
      <c r="E1044" s="69" t="s">
        <v>781</v>
      </c>
      <c r="F1044" s="69">
        <v>876</v>
      </c>
      <c r="G1044" s="69" t="s">
        <v>60</v>
      </c>
      <c r="H1044" s="69" t="s">
        <v>1967</v>
      </c>
      <c r="I1044" s="69" t="s">
        <v>1966</v>
      </c>
      <c r="J1044" s="14">
        <v>1</v>
      </c>
      <c r="K1044" s="14">
        <v>382143</v>
      </c>
      <c r="L1044" s="65">
        <v>42095</v>
      </c>
      <c r="M1044" s="65">
        <v>42278</v>
      </c>
      <c r="N1044" s="69" t="s">
        <v>21</v>
      </c>
      <c r="O1044" s="69" t="s">
        <v>22</v>
      </c>
    </row>
    <row r="1045" spans="1:15" ht="65.25" customHeight="1" x14ac:dyDescent="0.25">
      <c r="A1045" s="52">
        <v>1023</v>
      </c>
      <c r="B1045" s="68" t="s">
        <v>1530</v>
      </c>
      <c r="C1045" s="68">
        <v>4540030</v>
      </c>
      <c r="D1045" s="69" t="s">
        <v>777</v>
      </c>
      <c r="E1045" s="69" t="s">
        <v>75</v>
      </c>
      <c r="F1045" s="69">
        <v>876</v>
      </c>
      <c r="G1045" s="69" t="s">
        <v>60</v>
      </c>
      <c r="H1045" s="67">
        <v>53401</v>
      </c>
      <c r="I1045" s="69" t="s">
        <v>20</v>
      </c>
      <c r="J1045" s="4">
        <v>1</v>
      </c>
      <c r="K1045" s="64">
        <v>20296</v>
      </c>
      <c r="L1045" s="65">
        <v>42036</v>
      </c>
      <c r="M1045" s="65">
        <v>42278</v>
      </c>
      <c r="N1045" s="69" t="s">
        <v>21</v>
      </c>
      <c r="O1045" s="69" t="s">
        <v>22</v>
      </c>
    </row>
    <row r="1046" spans="1:15" ht="65.25" customHeight="1" x14ac:dyDescent="0.25">
      <c r="A1046" s="52">
        <v>1024</v>
      </c>
      <c r="B1046" s="68" t="s">
        <v>1530</v>
      </c>
      <c r="C1046" s="68">
        <v>4540030</v>
      </c>
      <c r="D1046" s="69" t="s">
        <v>777</v>
      </c>
      <c r="E1046" s="69" t="s">
        <v>75</v>
      </c>
      <c r="F1046" s="69">
        <v>876</v>
      </c>
      <c r="G1046" s="69" t="s">
        <v>60</v>
      </c>
      <c r="H1046" s="67">
        <v>53401</v>
      </c>
      <c r="I1046" s="69" t="s">
        <v>20</v>
      </c>
      <c r="J1046" s="4">
        <v>1</v>
      </c>
      <c r="K1046" s="64">
        <v>4640</v>
      </c>
      <c r="L1046" s="65">
        <v>42036</v>
      </c>
      <c r="M1046" s="65">
        <v>42278</v>
      </c>
      <c r="N1046" s="69" t="s">
        <v>21</v>
      </c>
      <c r="O1046" s="69" t="s">
        <v>22</v>
      </c>
    </row>
    <row r="1047" spans="1:15" ht="65.25" customHeight="1" x14ac:dyDescent="0.25">
      <c r="A1047" s="52">
        <v>1025</v>
      </c>
      <c r="B1047" s="69" t="s">
        <v>739</v>
      </c>
      <c r="C1047" s="69">
        <v>8513110</v>
      </c>
      <c r="D1047" s="69" t="s">
        <v>737</v>
      </c>
      <c r="E1047" s="69" t="s">
        <v>738</v>
      </c>
      <c r="F1047" s="69">
        <v>876</v>
      </c>
      <c r="G1047" s="69" t="s">
        <v>60</v>
      </c>
      <c r="H1047" s="67">
        <v>53401</v>
      </c>
      <c r="I1047" s="69" t="s">
        <v>20</v>
      </c>
      <c r="J1047" s="4">
        <v>1</v>
      </c>
      <c r="K1047" s="64">
        <v>11200</v>
      </c>
      <c r="L1047" s="65">
        <v>42036</v>
      </c>
      <c r="M1047" s="65">
        <v>42339</v>
      </c>
      <c r="N1047" s="69" t="s">
        <v>54</v>
      </c>
      <c r="O1047" s="69" t="s">
        <v>51</v>
      </c>
    </row>
    <row r="1048" spans="1:15" ht="65.25" customHeight="1" x14ac:dyDescent="0.25">
      <c r="A1048" s="52">
        <v>1026</v>
      </c>
      <c r="B1048" s="6" t="s">
        <v>99</v>
      </c>
      <c r="C1048" s="6">
        <v>5020000</v>
      </c>
      <c r="D1048" s="69" t="s">
        <v>762</v>
      </c>
      <c r="E1048" s="69" t="s">
        <v>763</v>
      </c>
      <c r="F1048" s="69">
        <v>876</v>
      </c>
      <c r="G1048" s="69" t="s">
        <v>60</v>
      </c>
      <c r="H1048" s="67">
        <v>53425</v>
      </c>
      <c r="I1048" s="68" t="s">
        <v>56</v>
      </c>
      <c r="J1048" s="6">
        <v>2</v>
      </c>
      <c r="K1048" s="9">
        <v>15000</v>
      </c>
      <c r="L1048" s="65">
        <v>42036</v>
      </c>
      <c r="M1048" s="65">
        <v>42339</v>
      </c>
      <c r="N1048" s="69" t="s">
        <v>54</v>
      </c>
      <c r="O1048" s="69" t="s">
        <v>51</v>
      </c>
    </row>
    <row r="1049" spans="1:15" ht="65.25" customHeight="1" x14ac:dyDescent="0.25">
      <c r="A1049" s="52">
        <v>1027</v>
      </c>
      <c r="B1049" s="69" t="s">
        <v>736</v>
      </c>
      <c r="C1049" s="10">
        <v>9430000</v>
      </c>
      <c r="D1049" s="69" t="s">
        <v>749</v>
      </c>
      <c r="E1049" s="69" t="s">
        <v>240</v>
      </c>
      <c r="F1049" s="69">
        <v>796</v>
      </c>
      <c r="G1049" s="69" t="s">
        <v>19</v>
      </c>
      <c r="H1049" s="10">
        <v>53423</v>
      </c>
      <c r="I1049" s="69" t="s">
        <v>106</v>
      </c>
      <c r="J1049" s="4">
        <v>1</v>
      </c>
      <c r="K1049" s="64">
        <v>65560</v>
      </c>
      <c r="L1049" s="65">
        <v>42036</v>
      </c>
      <c r="M1049" s="65">
        <v>42339</v>
      </c>
      <c r="N1049" s="69" t="s">
        <v>21</v>
      </c>
      <c r="O1049" s="69" t="s">
        <v>22</v>
      </c>
    </row>
    <row r="1050" spans="1:15" ht="65.25" customHeight="1" x14ac:dyDescent="0.25">
      <c r="A1050" s="52">
        <v>1028</v>
      </c>
      <c r="B1050" s="68" t="s">
        <v>736</v>
      </c>
      <c r="C1050" s="68">
        <v>9460000</v>
      </c>
      <c r="D1050" s="69" t="s">
        <v>783</v>
      </c>
      <c r="E1050" s="69" t="s">
        <v>1833</v>
      </c>
      <c r="F1050" s="69">
        <v>876</v>
      </c>
      <c r="G1050" s="69" t="s">
        <v>60</v>
      </c>
      <c r="H1050" s="67">
        <v>53401</v>
      </c>
      <c r="I1050" s="69" t="s">
        <v>20</v>
      </c>
      <c r="J1050" s="4">
        <v>1</v>
      </c>
      <c r="K1050" s="64">
        <v>190000</v>
      </c>
      <c r="L1050" s="65">
        <v>42095</v>
      </c>
      <c r="M1050" s="65">
        <v>42491</v>
      </c>
      <c r="N1050" s="69" t="s">
        <v>54</v>
      </c>
      <c r="O1050" s="69" t="s">
        <v>51</v>
      </c>
    </row>
    <row r="1051" spans="1:15" ht="65.25" customHeight="1" x14ac:dyDescent="0.25">
      <c r="A1051" s="52">
        <v>1029</v>
      </c>
      <c r="B1051" s="68" t="s">
        <v>74</v>
      </c>
      <c r="C1051" s="68">
        <v>7440032</v>
      </c>
      <c r="D1051" s="69" t="s">
        <v>764</v>
      </c>
      <c r="E1051" s="69" t="s">
        <v>765</v>
      </c>
      <c r="F1051" s="69">
        <v>876</v>
      </c>
      <c r="G1051" s="69" t="s">
        <v>60</v>
      </c>
      <c r="H1051" s="67">
        <v>53425</v>
      </c>
      <c r="I1051" s="68" t="s">
        <v>56</v>
      </c>
      <c r="J1051" s="6">
        <v>1</v>
      </c>
      <c r="K1051" s="9">
        <v>15000</v>
      </c>
      <c r="L1051" s="65">
        <v>42036</v>
      </c>
      <c r="M1051" s="65">
        <v>42125</v>
      </c>
      <c r="N1051" s="69" t="s">
        <v>54</v>
      </c>
      <c r="O1051" s="69" t="s">
        <v>51</v>
      </c>
    </row>
    <row r="1052" spans="1:15" ht="65.25" customHeight="1" x14ac:dyDescent="0.25">
      <c r="A1052" s="52">
        <v>1030</v>
      </c>
      <c r="B1052" s="69" t="s">
        <v>1532</v>
      </c>
      <c r="C1052" s="69">
        <v>4520510</v>
      </c>
      <c r="D1052" s="69" t="s">
        <v>770</v>
      </c>
      <c r="E1052" s="69" t="s">
        <v>771</v>
      </c>
      <c r="F1052" s="69">
        <v>876</v>
      </c>
      <c r="G1052" s="69" t="s">
        <v>60</v>
      </c>
      <c r="H1052" s="67">
        <v>53401</v>
      </c>
      <c r="I1052" s="69" t="s">
        <v>20</v>
      </c>
      <c r="J1052" s="6">
        <v>1</v>
      </c>
      <c r="K1052" s="11">
        <v>3351200</v>
      </c>
      <c r="L1052" s="65">
        <v>42036</v>
      </c>
      <c r="M1052" s="65">
        <v>42339</v>
      </c>
      <c r="N1052" s="69" t="s">
        <v>21</v>
      </c>
      <c r="O1052" s="69" t="s">
        <v>22</v>
      </c>
    </row>
    <row r="1053" spans="1:15" ht="65.25" customHeight="1" x14ac:dyDescent="0.25">
      <c r="A1053" s="52">
        <v>1031</v>
      </c>
      <c r="B1053" s="68" t="s">
        <v>23</v>
      </c>
      <c r="C1053" s="68">
        <v>3100000</v>
      </c>
      <c r="D1053" s="35" t="s">
        <v>418</v>
      </c>
      <c r="E1053" s="35" t="s">
        <v>855</v>
      </c>
      <c r="F1053" s="69">
        <v>796</v>
      </c>
      <c r="G1053" s="69" t="s">
        <v>19</v>
      </c>
      <c r="H1053" s="68">
        <v>53413</v>
      </c>
      <c r="I1053" s="35" t="s">
        <v>178</v>
      </c>
      <c r="J1053" s="37">
        <v>45</v>
      </c>
      <c r="K1053" s="37">
        <v>4048.25</v>
      </c>
      <c r="L1053" s="65">
        <v>42036</v>
      </c>
      <c r="M1053" s="65">
        <v>42339</v>
      </c>
      <c r="N1053" s="69" t="s">
        <v>21</v>
      </c>
      <c r="O1053" s="35" t="s">
        <v>22</v>
      </c>
    </row>
    <row r="1054" spans="1:15" ht="65.25" customHeight="1" x14ac:dyDescent="0.25">
      <c r="A1054" s="52">
        <v>1032</v>
      </c>
      <c r="B1054" s="8" t="s">
        <v>23</v>
      </c>
      <c r="C1054" s="8">
        <v>2947136</v>
      </c>
      <c r="D1054" s="69" t="s">
        <v>356</v>
      </c>
      <c r="E1054" s="69" t="s">
        <v>896</v>
      </c>
      <c r="F1054" s="2" t="s">
        <v>362</v>
      </c>
      <c r="G1054" s="68" t="s">
        <v>363</v>
      </c>
      <c r="H1054" s="10">
        <v>53423</v>
      </c>
      <c r="I1054" s="69" t="s">
        <v>106</v>
      </c>
      <c r="J1054" s="14">
        <v>20</v>
      </c>
      <c r="K1054" s="64">
        <v>6000</v>
      </c>
      <c r="L1054" s="65">
        <v>42036</v>
      </c>
      <c r="M1054" s="65">
        <v>42125</v>
      </c>
      <c r="N1054" s="69" t="s">
        <v>21</v>
      </c>
      <c r="O1054" s="69" t="s">
        <v>51</v>
      </c>
    </row>
    <row r="1055" spans="1:15" ht="65.25" customHeight="1" x14ac:dyDescent="0.25">
      <c r="A1055" s="52">
        <v>1033</v>
      </c>
      <c r="B1055" s="69" t="s">
        <v>23</v>
      </c>
      <c r="C1055" s="8">
        <v>2519760</v>
      </c>
      <c r="D1055" s="69" t="s">
        <v>945</v>
      </c>
      <c r="E1055" s="69" t="s">
        <v>951</v>
      </c>
      <c r="F1055" s="69">
        <v>796</v>
      </c>
      <c r="G1055" s="69" t="s">
        <v>19</v>
      </c>
      <c r="H1055" s="67">
        <v>53401</v>
      </c>
      <c r="I1055" s="69" t="s">
        <v>20</v>
      </c>
      <c r="J1055" s="64">
        <v>50</v>
      </c>
      <c r="K1055" s="64">
        <v>4000</v>
      </c>
      <c r="L1055" s="65">
        <v>42036</v>
      </c>
      <c r="M1055" s="65">
        <v>42155</v>
      </c>
      <c r="N1055" s="69" t="s">
        <v>21</v>
      </c>
      <c r="O1055" s="69" t="s">
        <v>22</v>
      </c>
    </row>
    <row r="1056" spans="1:15" ht="65.25" customHeight="1" x14ac:dyDescent="0.25">
      <c r="A1056" s="52">
        <v>1034</v>
      </c>
      <c r="B1056" s="69" t="s">
        <v>23</v>
      </c>
      <c r="C1056" s="8">
        <v>2519760</v>
      </c>
      <c r="D1056" s="69" t="s">
        <v>32</v>
      </c>
      <c r="E1056" s="69" t="s">
        <v>892</v>
      </c>
      <c r="F1056" s="2" t="s">
        <v>362</v>
      </c>
      <c r="G1056" s="68" t="s">
        <v>363</v>
      </c>
      <c r="H1056" s="10">
        <v>53423</v>
      </c>
      <c r="I1056" s="69" t="s">
        <v>106</v>
      </c>
      <c r="J1056" s="64">
        <v>50</v>
      </c>
      <c r="K1056" s="64">
        <v>2500</v>
      </c>
      <c r="L1056" s="65">
        <v>42036</v>
      </c>
      <c r="M1056" s="65">
        <v>42125</v>
      </c>
      <c r="N1056" s="69" t="s">
        <v>21</v>
      </c>
      <c r="O1056" s="69" t="s">
        <v>51</v>
      </c>
    </row>
    <row r="1057" spans="1:15" ht="65.25" customHeight="1" x14ac:dyDescent="0.25">
      <c r="A1057" s="52">
        <v>1035</v>
      </c>
      <c r="B1057" s="68" t="s">
        <v>23</v>
      </c>
      <c r="C1057" s="68">
        <v>2922290</v>
      </c>
      <c r="D1057" s="69" t="s">
        <v>1514</v>
      </c>
      <c r="E1057" s="69" t="s">
        <v>1515</v>
      </c>
      <c r="F1057" s="69">
        <v>796</v>
      </c>
      <c r="G1057" s="69" t="s">
        <v>19</v>
      </c>
      <c r="H1057" s="6">
        <v>53412</v>
      </c>
      <c r="I1057" s="69" t="s">
        <v>91</v>
      </c>
      <c r="J1057" s="64">
        <v>216</v>
      </c>
      <c r="K1057" s="64">
        <v>64800</v>
      </c>
      <c r="L1057" s="65">
        <v>42095</v>
      </c>
      <c r="M1057" s="65">
        <v>42339</v>
      </c>
      <c r="N1057" s="69" t="s">
        <v>21</v>
      </c>
      <c r="O1057" s="69" t="s">
        <v>22</v>
      </c>
    </row>
    <row r="1058" spans="1:15" ht="65.25" customHeight="1" x14ac:dyDescent="0.25">
      <c r="A1058" s="52">
        <v>1036</v>
      </c>
      <c r="B1058" s="68" t="s">
        <v>23</v>
      </c>
      <c r="C1058" s="68">
        <v>2922290</v>
      </c>
      <c r="D1058" s="69" t="s">
        <v>32</v>
      </c>
      <c r="E1058" s="69" t="s">
        <v>797</v>
      </c>
      <c r="F1058" s="69">
        <v>796</v>
      </c>
      <c r="G1058" s="69" t="s">
        <v>19</v>
      </c>
      <c r="H1058" s="68">
        <v>53408</v>
      </c>
      <c r="I1058" s="69" t="s">
        <v>29</v>
      </c>
      <c r="J1058" s="64">
        <v>3</v>
      </c>
      <c r="K1058" s="64">
        <v>4500</v>
      </c>
      <c r="L1058" s="65">
        <v>42036</v>
      </c>
      <c r="M1058" s="65">
        <v>42095</v>
      </c>
      <c r="N1058" s="69" t="s">
        <v>21</v>
      </c>
      <c r="O1058" s="69" t="s">
        <v>22</v>
      </c>
    </row>
    <row r="1059" spans="1:15" ht="65.25" customHeight="1" x14ac:dyDescent="0.25">
      <c r="A1059" s="52">
        <v>1037</v>
      </c>
      <c r="B1059" s="68" t="s">
        <v>23</v>
      </c>
      <c r="C1059" s="68">
        <v>3315651</v>
      </c>
      <c r="D1059" s="69" t="s">
        <v>820</v>
      </c>
      <c r="E1059" s="69" t="s">
        <v>821</v>
      </c>
      <c r="F1059" s="69">
        <v>796</v>
      </c>
      <c r="G1059" s="69" t="s">
        <v>19</v>
      </c>
      <c r="H1059" s="68">
        <v>53408</v>
      </c>
      <c r="I1059" s="69" t="s">
        <v>29</v>
      </c>
      <c r="J1059" s="69">
        <v>2</v>
      </c>
      <c r="K1059" s="69">
        <v>28103.86</v>
      </c>
      <c r="L1059" s="65">
        <v>42036</v>
      </c>
      <c r="M1059" s="65">
        <v>42095</v>
      </c>
      <c r="N1059" s="69" t="s">
        <v>21</v>
      </c>
      <c r="O1059" s="69" t="s">
        <v>22</v>
      </c>
    </row>
    <row r="1060" spans="1:15" ht="65.25" customHeight="1" x14ac:dyDescent="0.25">
      <c r="A1060" s="52">
        <v>1038</v>
      </c>
      <c r="B1060" s="68" t="s">
        <v>23</v>
      </c>
      <c r="C1060" s="68">
        <v>3315651</v>
      </c>
      <c r="D1060" s="69" t="s">
        <v>820</v>
      </c>
      <c r="E1060" s="69" t="s">
        <v>829</v>
      </c>
      <c r="F1060" s="69">
        <v>796</v>
      </c>
      <c r="G1060" s="69" t="s">
        <v>19</v>
      </c>
      <c r="H1060" s="68">
        <v>53408</v>
      </c>
      <c r="I1060" s="69" t="s">
        <v>29</v>
      </c>
      <c r="J1060" s="69">
        <v>1</v>
      </c>
      <c r="K1060" s="14">
        <v>4357.6000000000004</v>
      </c>
      <c r="L1060" s="65">
        <v>42036</v>
      </c>
      <c r="M1060" s="65">
        <v>42095</v>
      </c>
      <c r="N1060" s="69" t="s">
        <v>21</v>
      </c>
      <c r="O1060" s="69" t="s">
        <v>22</v>
      </c>
    </row>
    <row r="1061" spans="1:15" ht="65.25" customHeight="1" x14ac:dyDescent="0.25">
      <c r="A1061" s="52">
        <v>1039</v>
      </c>
      <c r="B1061" s="68" t="s">
        <v>23</v>
      </c>
      <c r="C1061" s="68">
        <v>2947135</v>
      </c>
      <c r="D1061" s="13" t="s">
        <v>418</v>
      </c>
      <c r="E1061" s="19" t="s">
        <v>1784</v>
      </c>
      <c r="F1061" s="69" t="s">
        <v>362</v>
      </c>
      <c r="G1061" s="69" t="s">
        <v>363</v>
      </c>
      <c r="H1061" s="67">
        <v>53401</v>
      </c>
      <c r="I1061" s="69" t="s">
        <v>20</v>
      </c>
      <c r="J1061" s="69">
        <v>150</v>
      </c>
      <c r="K1061" s="64">
        <v>2810.76</v>
      </c>
      <c r="L1061" s="65">
        <v>42064</v>
      </c>
      <c r="M1061" s="65">
        <v>42125</v>
      </c>
      <c r="N1061" s="69" t="s">
        <v>21</v>
      </c>
      <c r="O1061" s="69" t="s">
        <v>22</v>
      </c>
    </row>
    <row r="1062" spans="1:15" ht="65.25" customHeight="1" x14ac:dyDescent="0.25">
      <c r="A1062" s="52">
        <v>1040</v>
      </c>
      <c r="B1062" s="68" t="s">
        <v>23</v>
      </c>
      <c r="C1062" s="68">
        <v>2947135</v>
      </c>
      <c r="D1062" s="13" t="s">
        <v>418</v>
      </c>
      <c r="E1062" s="69" t="s">
        <v>938</v>
      </c>
      <c r="F1062" s="2" t="s">
        <v>362</v>
      </c>
      <c r="G1062" s="68" t="s">
        <v>363</v>
      </c>
      <c r="H1062" s="67">
        <v>53401</v>
      </c>
      <c r="I1062" s="69" t="s">
        <v>20</v>
      </c>
      <c r="J1062" s="64">
        <v>70</v>
      </c>
      <c r="K1062" s="64">
        <v>2701.59</v>
      </c>
      <c r="L1062" s="65">
        <v>42095</v>
      </c>
      <c r="M1062" s="65">
        <v>42156</v>
      </c>
      <c r="N1062" s="69" t="s">
        <v>21</v>
      </c>
      <c r="O1062" s="69" t="s">
        <v>22</v>
      </c>
    </row>
    <row r="1063" spans="1:15" ht="65.25" customHeight="1" x14ac:dyDescent="0.25">
      <c r="A1063" s="52">
        <v>1041</v>
      </c>
      <c r="B1063" s="68" t="s">
        <v>23</v>
      </c>
      <c r="C1063" s="68">
        <v>2947135</v>
      </c>
      <c r="D1063" s="13" t="s">
        <v>418</v>
      </c>
      <c r="E1063" s="19" t="s">
        <v>1785</v>
      </c>
      <c r="F1063" s="69" t="s">
        <v>362</v>
      </c>
      <c r="G1063" s="69" t="s">
        <v>363</v>
      </c>
      <c r="H1063" s="67">
        <v>53401</v>
      </c>
      <c r="I1063" s="69" t="s">
        <v>20</v>
      </c>
      <c r="J1063" s="69">
        <v>125</v>
      </c>
      <c r="K1063" s="64">
        <v>3752.75</v>
      </c>
      <c r="L1063" s="65">
        <v>42064</v>
      </c>
      <c r="M1063" s="65">
        <v>42125</v>
      </c>
      <c r="N1063" s="69" t="s">
        <v>21</v>
      </c>
      <c r="O1063" s="69" t="s">
        <v>22</v>
      </c>
    </row>
    <row r="1064" spans="1:15" ht="65.25" customHeight="1" x14ac:dyDescent="0.25">
      <c r="A1064" s="52">
        <v>1042</v>
      </c>
      <c r="B1064" s="69" t="s">
        <v>23</v>
      </c>
      <c r="C1064" s="10">
        <v>2320410</v>
      </c>
      <c r="D1064" s="68" t="s">
        <v>390</v>
      </c>
      <c r="E1064" s="69" t="s">
        <v>816</v>
      </c>
      <c r="F1064" s="69">
        <v>166</v>
      </c>
      <c r="G1064" s="69" t="s">
        <v>55</v>
      </c>
      <c r="H1064" s="67">
        <v>53401</v>
      </c>
      <c r="I1064" s="69" t="s">
        <v>20</v>
      </c>
      <c r="J1064" s="64">
        <v>225.9</v>
      </c>
      <c r="K1064" s="64">
        <v>161483.26</v>
      </c>
      <c r="L1064" s="65">
        <v>42095</v>
      </c>
      <c r="M1064" s="65">
        <v>42156</v>
      </c>
      <c r="N1064" s="69" t="s">
        <v>21</v>
      </c>
      <c r="O1064" s="69" t="s">
        <v>22</v>
      </c>
    </row>
    <row r="1065" spans="1:15" ht="65.25" customHeight="1" x14ac:dyDescent="0.25">
      <c r="A1065" s="52">
        <v>1043</v>
      </c>
      <c r="B1065" s="69" t="s">
        <v>23</v>
      </c>
      <c r="C1065" s="69">
        <v>3020543</v>
      </c>
      <c r="D1065" s="2" t="s">
        <v>911</v>
      </c>
      <c r="E1065" s="2" t="s">
        <v>912</v>
      </c>
      <c r="F1065" s="69">
        <v>796</v>
      </c>
      <c r="G1065" s="69" t="s">
        <v>19</v>
      </c>
      <c r="H1065" s="67">
        <v>53401</v>
      </c>
      <c r="I1065" s="69" t="s">
        <v>20</v>
      </c>
      <c r="J1065" s="68">
        <v>21</v>
      </c>
      <c r="K1065" s="14">
        <v>121200</v>
      </c>
      <c r="L1065" s="65">
        <v>42036</v>
      </c>
      <c r="M1065" s="65">
        <v>42095</v>
      </c>
      <c r="N1065" s="69" t="s">
        <v>21</v>
      </c>
      <c r="O1065" s="2" t="s">
        <v>22</v>
      </c>
    </row>
    <row r="1066" spans="1:15" ht="65.25" customHeight="1" x14ac:dyDescent="0.25">
      <c r="A1066" s="52">
        <v>1044</v>
      </c>
      <c r="B1066" s="69" t="s">
        <v>23</v>
      </c>
      <c r="C1066" s="69">
        <v>3020543</v>
      </c>
      <c r="D1066" s="2" t="s">
        <v>913</v>
      </c>
      <c r="E1066" s="2" t="s">
        <v>914</v>
      </c>
      <c r="F1066" s="69">
        <v>796</v>
      </c>
      <c r="G1066" s="69" t="s">
        <v>19</v>
      </c>
      <c r="H1066" s="67">
        <v>53401</v>
      </c>
      <c r="I1066" s="69" t="s">
        <v>20</v>
      </c>
      <c r="J1066" s="68">
        <v>32</v>
      </c>
      <c r="K1066" s="14">
        <v>182400</v>
      </c>
      <c r="L1066" s="65">
        <v>42036</v>
      </c>
      <c r="M1066" s="65">
        <v>42095</v>
      </c>
      <c r="N1066" s="69" t="s">
        <v>21</v>
      </c>
      <c r="O1066" s="2" t="s">
        <v>22</v>
      </c>
    </row>
    <row r="1067" spans="1:15" ht="65.25" customHeight="1" x14ac:dyDescent="0.25">
      <c r="A1067" s="52">
        <v>1045</v>
      </c>
      <c r="B1067" s="69" t="s">
        <v>23</v>
      </c>
      <c r="C1067" s="8">
        <v>2925253</v>
      </c>
      <c r="D1067" s="69" t="s">
        <v>405</v>
      </c>
      <c r="E1067" s="69" t="s">
        <v>920</v>
      </c>
      <c r="F1067" s="69">
        <v>796</v>
      </c>
      <c r="G1067" s="69" t="s">
        <v>19</v>
      </c>
      <c r="H1067" s="69">
        <v>53727000</v>
      </c>
      <c r="I1067" s="69" t="s">
        <v>70</v>
      </c>
      <c r="J1067" s="69">
        <v>4</v>
      </c>
      <c r="K1067" s="49">
        <v>147500</v>
      </c>
      <c r="L1067" s="65">
        <v>42095</v>
      </c>
      <c r="M1067" s="65">
        <v>42186</v>
      </c>
      <c r="N1067" s="69" t="s">
        <v>21</v>
      </c>
      <c r="O1067" s="69" t="s">
        <v>22</v>
      </c>
    </row>
    <row r="1068" spans="1:15" ht="65.25" customHeight="1" x14ac:dyDescent="0.25">
      <c r="A1068" s="52">
        <v>1046</v>
      </c>
      <c r="B1068" s="69" t="s">
        <v>30</v>
      </c>
      <c r="C1068" s="69">
        <v>3321353</v>
      </c>
      <c r="D1068" s="35" t="s">
        <v>28</v>
      </c>
      <c r="E1068" s="48" t="s">
        <v>850</v>
      </c>
      <c r="F1068" s="69">
        <v>796</v>
      </c>
      <c r="G1068" s="69" t="s">
        <v>19</v>
      </c>
      <c r="H1068" s="68">
        <v>53000000000</v>
      </c>
      <c r="I1068" s="35" t="s">
        <v>1572</v>
      </c>
      <c r="J1068" s="36">
        <v>926</v>
      </c>
      <c r="K1068" s="37">
        <v>97614.57</v>
      </c>
      <c r="L1068" s="65">
        <v>42125</v>
      </c>
      <c r="M1068" s="65">
        <v>42186</v>
      </c>
      <c r="N1068" s="69" t="s">
        <v>21</v>
      </c>
      <c r="O1068" s="35" t="s">
        <v>22</v>
      </c>
    </row>
    <row r="1069" spans="1:15" ht="65.25" customHeight="1" x14ac:dyDescent="0.25">
      <c r="A1069" s="52">
        <v>1047</v>
      </c>
      <c r="B1069" s="69" t="s">
        <v>30</v>
      </c>
      <c r="C1069" s="69">
        <v>3321353</v>
      </c>
      <c r="D1069" s="35" t="s">
        <v>28</v>
      </c>
      <c r="E1069" s="48" t="s">
        <v>850</v>
      </c>
      <c r="F1069" s="69">
        <v>796</v>
      </c>
      <c r="G1069" s="69" t="s">
        <v>19</v>
      </c>
      <c r="H1069" s="68">
        <v>53000000000</v>
      </c>
      <c r="I1069" s="35" t="s">
        <v>1572</v>
      </c>
      <c r="J1069" s="36">
        <v>900</v>
      </c>
      <c r="K1069" s="36">
        <v>29230.5</v>
      </c>
      <c r="L1069" s="65">
        <v>42095</v>
      </c>
      <c r="M1069" s="65">
        <v>42156</v>
      </c>
      <c r="N1069" s="69" t="s">
        <v>21</v>
      </c>
      <c r="O1069" s="35" t="s">
        <v>22</v>
      </c>
    </row>
    <row r="1070" spans="1:15" ht="65.25" customHeight="1" x14ac:dyDescent="0.25">
      <c r="A1070" s="52">
        <v>1048</v>
      </c>
      <c r="B1070" s="69" t="s">
        <v>30</v>
      </c>
      <c r="C1070" s="69">
        <v>3321353</v>
      </c>
      <c r="D1070" s="35" t="s">
        <v>28</v>
      </c>
      <c r="E1070" s="48" t="s">
        <v>850</v>
      </c>
      <c r="F1070" s="69">
        <v>715</v>
      </c>
      <c r="G1070" s="69" t="s">
        <v>19</v>
      </c>
      <c r="H1070" s="68">
        <v>53000000000</v>
      </c>
      <c r="I1070" s="35" t="s">
        <v>1572</v>
      </c>
      <c r="J1070" s="36">
        <v>3022</v>
      </c>
      <c r="K1070" s="36">
        <v>43170.84</v>
      </c>
      <c r="L1070" s="65">
        <v>42095</v>
      </c>
      <c r="M1070" s="65">
        <v>42156</v>
      </c>
      <c r="N1070" s="69" t="s">
        <v>21</v>
      </c>
      <c r="O1070" s="35" t="s">
        <v>22</v>
      </c>
    </row>
    <row r="1071" spans="1:15" ht="65.25" customHeight="1" x14ac:dyDescent="0.25">
      <c r="A1071" s="52">
        <v>1049</v>
      </c>
      <c r="B1071" s="68" t="s">
        <v>918</v>
      </c>
      <c r="C1071" s="68">
        <v>2922129</v>
      </c>
      <c r="D1071" s="69" t="s">
        <v>805</v>
      </c>
      <c r="E1071" s="69" t="s">
        <v>806</v>
      </c>
      <c r="F1071" s="69">
        <v>796</v>
      </c>
      <c r="G1071" s="69" t="s">
        <v>19</v>
      </c>
      <c r="H1071" s="68">
        <v>53408</v>
      </c>
      <c r="I1071" s="69" t="s">
        <v>29</v>
      </c>
      <c r="J1071" s="64">
        <v>6</v>
      </c>
      <c r="K1071" s="64">
        <v>700</v>
      </c>
      <c r="L1071" s="65">
        <v>42036</v>
      </c>
      <c r="M1071" s="65">
        <v>42095</v>
      </c>
      <c r="N1071" s="69" t="s">
        <v>21</v>
      </c>
      <c r="O1071" s="69" t="s">
        <v>22</v>
      </c>
    </row>
    <row r="1072" spans="1:15" ht="65.25" customHeight="1" x14ac:dyDescent="0.25">
      <c r="A1072" s="52">
        <v>1050</v>
      </c>
      <c r="B1072" s="68" t="s">
        <v>918</v>
      </c>
      <c r="C1072" s="68">
        <v>2922129</v>
      </c>
      <c r="D1072" s="69" t="s">
        <v>805</v>
      </c>
      <c r="E1072" s="69" t="s">
        <v>807</v>
      </c>
      <c r="F1072" s="69">
        <v>796</v>
      </c>
      <c r="G1072" s="69" t="s">
        <v>19</v>
      </c>
      <c r="H1072" s="68">
        <v>53408</v>
      </c>
      <c r="I1072" s="69" t="s">
        <v>29</v>
      </c>
      <c r="J1072" s="64">
        <v>6</v>
      </c>
      <c r="K1072" s="64">
        <v>900</v>
      </c>
      <c r="L1072" s="65">
        <v>42036</v>
      </c>
      <c r="M1072" s="65">
        <v>42095</v>
      </c>
      <c r="N1072" s="69" t="s">
        <v>21</v>
      </c>
      <c r="O1072" s="69" t="s">
        <v>22</v>
      </c>
    </row>
    <row r="1073" spans="1:15" ht="65.25" customHeight="1" x14ac:dyDescent="0.25">
      <c r="A1073" s="52">
        <v>1051</v>
      </c>
      <c r="B1073" s="68" t="s">
        <v>918</v>
      </c>
      <c r="C1073" s="68">
        <v>2922129</v>
      </c>
      <c r="D1073" s="69" t="s">
        <v>805</v>
      </c>
      <c r="E1073" s="69" t="s">
        <v>808</v>
      </c>
      <c r="F1073" s="69">
        <v>796</v>
      </c>
      <c r="G1073" s="69" t="s">
        <v>19</v>
      </c>
      <c r="H1073" s="68">
        <v>53408</v>
      </c>
      <c r="I1073" s="69" t="s">
        <v>29</v>
      </c>
      <c r="J1073" s="64">
        <v>6</v>
      </c>
      <c r="K1073" s="64">
        <v>800</v>
      </c>
      <c r="L1073" s="65">
        <v>42036</v>
      </c>
      <c r="M1073" s="65">
        <v>42095</v>
      </c>
      <c r="N1073" s="69" t="s">
        <v>21</v>
      </c>
      <c r="O1073" s="69" t="s">
        <v>22</v>
      </c>
    </row>
    <row r="1074" spans="1:15" ht="65.25" customHeight="1" x14ac:dyDescent="0.25">
      <c r="A1074" s="52">
        <v>1052</v>
      </c>
      <c r="B1074" s="68" t="s">
        <v>918</v>
      </c>
      <c r="C1074" s="68">
        <v>2922129</v>
      </c>
      <c r="D1074" s="69" t="s">
        <v>805</v>
      </c>
      <c r="E1074" s="69" t="s">
        <v>809</v>
      </c>
      <c r="F1074" s="69">
        <v>796</v>
      </c>
      <c r="G1074" s="69" t="s">
        <v>19</v>
      </c>
      <c r="H1074" s="68">
        <v>53408</v>
      </c>
      <c r="I1074" s="69" t="s">
        <v>29</v>
      </c>
      <c r="J1074" s="64">
        <v>5</v>
      </c>
      <c r="K1074" s="64">
        <v>1000</v>
      </c>
      <c r="L1074" s="65">
        <v>42036</v>
      </c>
      <c r="M1074" s="65">
        <v>42095</v>
      </c>
      <c r="N1074" s="69" t="s">
        <v>21</v>
      </c>
      <c r="O1074" s="69" t="s">
        <v>22</v>
      </c>
    </row>
    <row r="1075" spans="1:15" ht="65.25" customHeight="1" x14ac:dyDescent="0.25">
      <c r="A1075" s="52">
        <v>1053</v>
      </c>
      <c r="B1075" s="68" t="s">
        <v>918</v>
      </c>
      <c r="C1075" s="68">
        <v>2922129</v>
      </c>
      <c r="D1075" s="69" t="s">
        <v>805</v>
      </c>
      <c r="E1075" s="69" t="s">
        <v>810</v>
      </c>
      <c r="F1075" s="69">
        <v>796</v>
      </c>
      <c r="G1075" s="69" t="s">
        <v>19</v>
      </c>
      <c r="H1075" s="68">
        <v>53408</v>
      </c>
      <c r="I1075" s="69" t="s">
        <v>29</v>
      </c>
      <c r="J1075" s="64">
        <v>3</v>
      </c>
      <c r="K1075" s="64">
        <v>600</v>
      </c>
      <c r="L1075" s="65">
        <v>42036</v>
      </c>
      <c r="M1075" s="65">
        <v>42095</v>
      </c>
      <c r="N1075" s="69" t="s">
        <v>21</v>
      </c>
      <c r="O1075" s="69" t="s">
        <v>22</v>
      </c>
    </row>
    <row r="1076" spans="1:15" ht="65.25" customHeight="1" x14ac:dyDescent="0.25">
      <c r="A1076" s="52">
        <v>1054</v>
      </c>
      <c r="B1076" s="68" t="s">
        <v>23</v>
      </c>
      <c r="C1076" s="68">
        <v>3100000</v>
      </c>
      <c r="D1076" s="69" t="s">
        <v>418</v>
      </c>
      <c r="E1076" s="69" t="s">
        <v>1507</v>
      </c>
      <c r="F1076" s="69">
        <v>796</v>
      </c>
      <c r="G1076" s="69" t="s">
        <v>19</v>
      </c>
      <c r="H1076" s="6">
        <v>53412</v>
      </c>
      <c r="I1076" s="69" t="s">
        <v>91</v>
      </c>
      <c r="J1076" s="8">
        <v>40</v>
      </c>
      <c r="K1076" s="14">
        <v>2500</v>
      </c>
      <c r="L1076" s="65">
        <v>42095</v>
      </c>
      <c r="M1076" s="65">
        <v>42339</v>
      </c>
      <c r="N1076" s="69" t="s">
        <v>21</v>
      </c>
      <c r="O1076" s="69" t="s">
        <v>22</v>
      </c>
    </row>
    <row r="1077" spans="1:15" ht="65.25" customHeight="1" x14ac:dyDescent="0.25">
      <c r="A1077" s="52">
        <v>1055</v>
      </c>
      <c r="B1077" s="68" t="s">
        <v>23</v>
      </c>
      <c r="C1077" s="68">
        <v>2944210</v>
      </c>
      <c r="D1077" s="69" t="s">
        <v>42</v>
      </c>
      <c r="E1077" s="3" t="s">
        <v>47</v>
      </c>
      <c r="F1077" s="69">
        <v>796</v>
      </c>
      <c r="G1077" s="69" t="s">
        <v>19</v>
      </c>
      <c r="H1077" s="68">
        <v>53408</v>
      </c>
      <c r="I1077" s="69" t="s">
        <v>29</v>
      </c>
      <c r="J1077" s="4">
        <v>4</v>
      </c>
      <c r="K1077" s="4">
        <v>56345</v>
      </c>
      <c r="L1077" s="65">
        <v>42036</v>
      </c>
      <c r="M1077" s="65">
        <v>42125</v>
      </c>
      <c r="N1077" s="69" t="s">
        <v>21</v>
      </c>
      <c r="O1077" s="69" t="s">
        <v>22</v>
      </c>
    </row>
    <row r="1078" spans="1:15" ht="65.25" customHeight="1" x14ac:dyDescent="0.25">
      <c r="A1078" s="52">
        <v>1056</v>
      </c>
      <c r="B1078" s="69" t="s">
        <v>23</v>
      </c>
      <c r="C1078" s="8">
        <v>2930429</v>
      </c>
      <c r="D1078" s="69" t="s">
        <v>1816</v>
      </c>
      <c r="E1078" s="69" t="s">
        <v>893</v>
      </c>
      <c r="F1078" s="69">
        <v>796</v>
      </c>
      <c r="G1078" s="69" t="s">
        <v>19</v>
      </c>
      <c r="H1078" s="67">
        <v>53401</v>
      </c>
      <c r="I1078" s="69" t="s">
        <v>20</v>
      </c>
      <c r="J1078" s="64">
        <v>180</v>
      </c>
      <c r="K1078" s="64">
        <v>89746.2</v>
      </c>
      <c r="L1078" s="65">
        <v>42186</v>
      </c>
      <c r="M1078" s="65">
        <v>42217</v>
      </c>
      <c r="N1078" s="69" t="s">
        <v>21</v>
      </c>
      <c r="O1078" s="69" t="s">
        <v>22</v>
      </c>
    </row>
    <row r="1079" spans="1:15" ht="65.25" customHeight="1" x14ac:dyDescent="0.25">
      <c r="A1079" s="52">
        <v>1057</v>
      </c>
      <c r="B1079" s="69" t="s">
        <v>23</v>
      </c>
      <c r="C1079" s="8">
        <v>2930429</v>
      </c>
      <c r="D1079" s="69" t="s">
        <v>1816</v>
      </c>
      <c r="E1079" s="69" t="s">
        <v>893</v>
      </c>
      <c r="F1079" s="69">
        <v>796</v>
      </c>
      <c r="G1079" s="69" t="s">
        <v>19</v>
      </c>
      <c r="H1079" s="67">
        <v>53000000000</v>
      </c>
      <c r="I1079" s="69" t="s">
        <v>1568</v>
      </c>
      <c r="J1079" s="64">
        <v>3</v>
      </c>
      <c r="K1079" s="64">
        <v>2180.64</v>
      </c>
      <c r="L1079" s="65">
        <v>42095</v>
      </c>
      <c r="M1079" s="65">
        <v>42186</v>
      </c>
      <c r="N1079" s="69" t="s">
        <v>21</v>
      </c>
      <c r="O1079" s="69" t="s">
        <v>22</v>
      </c>
    </row>
    <row r="1080" spans="1:15" ht="65.25" customHeight="1" x14ac:dyDescent="0.25">
      <c r="A1080" s="52">
        <v>1058</v>
      </c>
      <c r="B1080" s="69" t="s">
        <v>857</v>
      </c>
      <c r="C1080" s="8">
        <v>2930429</v>
      </c>
      <c r="D1080" s="13" t="s">
        <v>1816</v>
      </c>
      <c r="E1080" s="69" t="s">
        <v>878</v>
      </c>
      <c r="F1080" s="69">
        <v>796</v>
      </c>
      <c r="G1080" s="69" t="s">
        <v>19</v>
      </c>
      <c r="H1080" s="67">
        <v>53000000000</v>
      </c>
      <c r="I1080" s="69" t="s">
        <v>1568</v>
      </c>
      <c r="J1080" s="64">
        <v>30</v>
      </c>
      <c r="K1080" s="64">
        <v>14700</v>
      </c>
      <c r="L1080" s="65">
        <v>42095</v>
      </c>
      <c r="M1080" s="65">
        <v>42186</v>
      </c>
      <c r="N1080" s="69" t="s">
        <v>21</v>
      </c>
      <c r="O1080" s="69" t="s">
        <v>22</v>
      </c>
    </row>
    <row r="1081" spans="1:15" ht="65.25" customHeight="1" x14ac:dyDescent="0.25">
      <c r="A1081" s="52">
        <v>1059</v>
      </c>
      <c r="B1081" s="69" t="s">
        <v>2250</v>
      </c>
      <c r="C1081" s="69">
        <v>3611010</v>
      </c>
      <c r="D1081" s="69" t="s">
        <v>48</v>
      </c>
      <c r="E1081" s="69" t="s">
        <v>1691</v>
      </c>
      <c r="F1081" s="69">
        <v>796</v>
      </c>
      <c r="G1081" s="69" t="s">
        <v>19</v>
      </c>
      <c r="H1081" s="67">
        <v>53401</v>
      </c>
      <c r="I1081" s="69" t="s">
        <v>20</v>
      </c>
      <c r="J1081" s="64">
        <v>5</v>
      </c>
      <c r="K1081" s="64">
        <v>8496</v>
      </c>
      <c r="L1081" s="65">
        <v>42036</v>
      </c>
      <c r="M1081" s="65">
        <v>42217</v>
      </c>
      <c r="N1081" s="69" t="s">
        <v>21</v>
      </c>
      <c r="O1081" s="69" t="s">
        <v>22</v>
      </c>
    </row>
    <row r="1082" spans="1:15" ht="65.25" customHeight="1" x14ac:dyDescent="0.25">
      <c r="A1082" s="52">
        <v>1060</v>
      </c>
      <c r="B1082" s="68" t="s">
        <v>23</v>
      </c>
      <c r="C1082" s="69">
        <v>3313126</v>
      </c>
      <c r="D1082" s="69" t="s">
        <v>952</v>
      </c>
      <c r="E1082" s="69" t="s">
        <v>953</v>
      </c>
      <c r="F1082" s="69">
        <v>796</v>
      </c>
      <c r="G1082" s="69" t="s">
        <v>19</v>
      </c>
      <c r="H1082" s="67">
        <v>53401</v>
      </c>
      <c r="I1082" s="69" t="s">
        <v>20</v>
      </c>
      <c r="J1082" s="64">
        <v>301</v>
      </c>
      <c r="K1082" s="64">
        <f>711187.75-142177.4</f>
        <v>569010.35</v>
      </c>
      <c r="L1082" s="65">
        <v>42095</v>
      </c>
      <c r="M1082" s="65">
        <v>42156</v>
      </c>
      <c r="N1082" s="69" t="s">
        <v>54</v>
      </c>
      <c r="O1082" s="69" t="s">
        <v>51</v>
      </c>
    </row>
    <row r="1083" spans="1:15" ht="65.25" customHeight="1" x14ac:dyDescent="0.25">
      <c r="A1083" s="52">
        <v>1061</v>
      </c>
      <c r="B1083" s="68" t="s">
        <v>23</v>
      </c>
      <c r="C1083" s="68">
        <v>3313126</v>
      </c>
      <c r="D1083" s="69" t="s">
        <v>952</v>
      </c>
      <c r="E1083" s="69" t="s">
        <v>1804</v>
      </c>
      <c r="F1083" s="69">
        <v>796</v>
      </c>
      <c r="G1083" s="69" t="s">
        <v>19</v>
      </c>
      <c r="H1083" s="67">
        <v>53401</v>
      </c>
      <c r="I1083" s="69" t="s">
        <v>20</v>
      </c>
      <c r="J1083" s="64">
        <v>49</v>
      </c>
      <c r="K1083" s="64">
        <v>58812.25</v>
      </c>
      <c r="L1083" s="65">
        <v>42064</v>
      </c>
      <c r="M1083" s="65">
        <v>42156</v>
      </c>
      <c r="N1083" s="69" t="s">
        <v>54</v>
      </c>
      <c r="O1083" s="69" t="s">
        <v>51</v>
      </c>
    </row>
    <row r="1084" spans="1:15" ht="65.25" customHeight="1" x14ac:dyDescent="0.25">
      <c r="A1084" s="52">
        <v>1062</v>
      </c>
      <c r="B1084" s="68" t="s">
        <v>23</v>
      </c>
      <c r="C1084" s="68">
        <v>3310000</v>
      </c>
      <c r="D1084" s="26" t="s">
        <v>366</v>
      </c>
      <c r="E1084" s="69" t="s">
        <v>894</v>
      </c>
      <c r="F1084" s="69">
        <v>796</v>
      </c>
      <c r="G1084" s="69" t="s">
        <v>19</v>
      </c>
      <c r="H1084" s="10">
        <v>53423</v>
      </c>
      <c r="I1084" s="69" t="s">
        <v>106</v>
      </c>
      <c r="J1084" s="64">
        <v>1</v>
      </c>
      <c r="K1084" s="64">
        <v>6000</v>
      </c>
      <c r="L1084" s="65">
        <v>42036</v>
      </c>
      <c r="M1084" s="65">
        <v>42125</v>
      </c>
      <c r="N1084" s="69" t="s">
        <v>21</v>
      </c>
      <c r="O1084" s="69" t="s">
        <v>51</v>
      </c>
    </row>
    <row r="1085" spans="1:15" ht="65.25" customHeight="1" x14ac:dyDescent="0.25">
      <c r="A1085" s="52">
        <v>1063</v>
      </c>
      <c r="B1085" s="8" t="s">
        <v>23</v>
      </c>
      <c r="C1085" s="8">
        <v>2895213</v>
      </c>
      <c r="D1085" s="68" t="s">
        <v>1872</v>
      </c>
      <c r="E1085" s="69" t="s">
        <v>1940</v>
      </c>
      <c r="F1085" s="69">
        <v>796</v>
      </c>
      <c r="G1085" s="69" t="s">
        <v>19</v>
      </c>
      <c r="H1085" s="68">
        <v>53000000000</v>
      </c>
      <c r="I1085" s="35" t="s">
        <v>1568</v>
      </c>
      <c r="J1085" s="37">
        <v>3225</v>
      </c>
      <c r="K1085" s="64">
        <v>135735.54999999999</v>
      </c>
      <c r="L1085" s="65">
        <v>42095</v>
      </c>
      <c r="M1085" s="65">
        <v>42156</v>
      </c>
      <c r="N1085" s="69" t="s">
        <v>53</v>
      </c>
      <c r="O1085" s="69" t="s">
        <v>22</v>
      </c>
    </row>
    <row r="1086" spans="1:15" ht="65.25" customHeight="1" x14ac:dyDescent="0.25">
      <c r="A1086" s="52">
        <v>1064</v>
      </c>
      <c r="B1086" s="68" t="s">
        <v>23</v>
      </c>
      <c r="C1086" s="68">
        <v>2519410</v>
      </c>
      <c r="D1086" s="69" t="s">
        <v>353</v>
      </c>
      <c r="E1086" s="69" t="s">
        <v>895</v>
      </c>
      <c r="F1086" s="69">
        <v>166</v>
      </c>
      <c r="G1086" s="69" t="s">
        <v>55</v>
      </c>
      <c r="H1086" s="10">
        <v>53423</v>
      </c>
      <c r="I1086" s="69" t="s">
        <v>106</v>
      </c>
      <c r="J1086" s="64">
        <v>5</v>
      </c>
      <c r="K1086" s="64">
        <v>1500</v>
      </c>
      <c r="L1086" s="65">
        <v>42036</v>
      </c>
      <c r="M1086" s="65">
        <v>42125</v>
      </c>
      <c r="N1086" s="69" t="s">
        <v>21</v>
      </c>
      <c r="O1086" s="69" t="s">
        <v>51</v>
      </c>
    </row>
    <row r="1087" spans="1:15" ht="65.25" customHeight="1" x14ac:dyDescent="0.25">
      <c r="A1087" s="52">
        <v>1065</v>
      </c>
      <c r="B1087" s="68" t="s">
        <v>23</v>
      </c>
      <c r="C1087" s="68">
        <v>2519410</v>
      </c>
      <c r="D1087" s="69" t="s">
        <v>955</v>
      </c>
      <c r="E1087" s="69" t="s">
        <v>956</v>
      </c>
      <c r="F1087" s="2" t="s">
        <v>236</v>
      </c>
      <c r="G1087" s="69" t="s">
        <v>237</v>
      </c>
      <c r="H1087" s="67">
        <v>53401</v>
      </c>
      <c r="I1087" s="69" t="s">
        <v>20</v>
      </c>
      <c r="J1087" s="64">
        <v>40</v>
      </c>
      <c r="K1087" s="64">
        <v>7200</v>
      </c>
      <c r="L1087" s="65">
        <v>42036</v>
      </c>
      <c r="M1087" s="65">
        <v>42155</v>
      </c>
      <c r="N1087" s="69" t="s">
        <v>21</v>
      </c>
      <c r="O1087" s="69" t="s">
        <v>22</v>
      </c>
    </row>
    <row r="1088" spans="1:15" ht="65.25" customHeight="1" x14ac:dyDescent="0.25">
      <c r="A1088" s="52">
        <v>1066</v>
      </c>
      <c r="B1088" s="68" t="s">
        <v>23</v>
      </c>
      <c r="C1088" s="68">
        <v>2521371</v>
      </c>
      <c r="D1088" s="69" t="s">
        <v>1611</v>
      </c>
      <c r="E1088" s="69" t="s">
        <v>1667</v>
      </c>
      <c r="F1088" s="2" t="s">
        <v>362</v>
      </c>
      <c r="G1088" s="68" t="s">
        <v>363</v>
      </c>
      <c r="H1088" s="67">
        <v>53000000</v>
      </c>
      <c r="I1088" s="69" t="s">
        <v>1572</v>
      </c>
      <c r="J1088" s="64">
        <v>14310</v>
      </c>
      <c r="K1088" s="64">
        <v>1097203.3</v>
      </c>
      <c r="L1088" s="65">
        <v>42036</v>
      </c>
      <c r="M1088" s="65">
        <v>42128</v>
      </c>
      <c r="N1088" s="69" t="s">
        <v>21</v>
      </c>
      <c r="O1088" s="69" t="s">
        <v>22</v>
      </c>
    </row>
    <row r="1089" spans="1:15" ht="65.25" customHeight="1" x14ac:dyDescent="0.25">
      <c r="A1089" s="52">
        <v>1067</v>
      </c>
      <c r="B1089" s="68" t="s">
        <v>23</v>
      </c>
      <c r="C1089" s="68">
        <v>2521371</v>
      </c>
      <c r="D1089" s="69" t="s">
        <v>1611</v>
      </c>
      <c r="E1089" s="69" t="s">
        <v>2151</v>
      </c>
      <c r="F1089" s="2" t="s">
        <v>362</v>
      </c>
      <c r="G1089" s="68" t="s">
        <v>363</v>
      </c>
      <c r="H1089" s="67">
        <v>53000000</v>
      </c>
      <c r="I1089" s="69" t="s">
        <v>1572</v>
      </c>
      <c r="J1089" s="64">
        <v>10000</v>
      </c>
      <c r="K1089" s="64">
        <v>1470000</v>
      </c>
      <c r="L1089" s="65">
        <v>42156</v>
      </c>
      <c r="M1089" s="65">
        <v>42339</v>
      </c>
      <c r="N1089" s="69" t="s">
        <v>21</v>
      </c>
      <c r="O1089" s="69" t="s">
        <v>22</v>
      </c>
    </row>
    <row r="1090" spans="1:15" ht="65.25" customHeight="1" x14ac:dyDescent="0.25">
      <c r="A1090" s="52">
        <v>1068</v>
      </c>
      <c r="B1090" s="68" t="s">
        <v>23</v>
      </c>
      <c r="C1090" s="68">
        <v>2521371</v>
      </c>
      <c r="D1090" s="69" t="s">
        <v>1611</v>
      </c>
      <c r="E1090" s="69" t="s">
        <v>2150</v>
      </c>
      <c r="F1090" s="2" t="s">
        <v>362</v>
      </c>
      <c r="G1090" s="68" t="s">
        <v>363</v>
      </c>
      <c r="H1090" s="67">
        <v>53000000</v>
      </c>
      <c r="I1090" s="69" t="s">
        <v>1572</v>
      </c>
      <c r="J1090" s="64">
        <v>2000</v>
      </c>
      <c r="K1090" s="64">
        <v>879200</v>
      </c>
      <c r="L1090" s="65">
        <v>42156</v>
      </c>
      <c r="M1090" s="65">
        <v>42339</v>
      </c>
      <c r="N1090" s="69" t="s">
        <v>21</v>
      </c>
      <c r="O1090" s="69" t="s">
        <v>22</v>
      </c>
    </row>
    <row r="1091" spans="1:15" ht="65.25" customHeight="1" x14ac:dyDescent="0.25">
      <c r="A1091" s="52">
        <v>1069</v>
      </c>
      <c r="B1091" s="68" t="s">
        <v>23</v>
      </c>
      <c r="C1091" s="68">
        <v>2521371</v>
      </c>
      <c r="D1091" s="69" t="s">
        <v>1611</v>
      </c>
      <c r="E1091" s="69" t="s">
        <v>1612</v>
      </c>
      <c r="F1091" s="69">
        <v>796</v>
      </c>
      <c r="G1091" s="69" t="s">
        <v>19</v>
      </c>
      <c r="H1091" s="67">
        <v>53000000</v>
      </c>
      <c r="I1091" s="69" t="s">
        <v>1572</v>
      </c>
      <c r="J1091" s="1">
        <v>1477</v>
      </c>
      <c r="K1091" s="14">
        <v>199025.3</v>
      </c>
      <c r="L1091" s="65">
        <v>42036</v>
      </c>
      <c r="M1091" s="65">
        <v>42125</v>
      </c>
      <c r="N1091" s="69" t="s">
        <v>21</v>
      </c>
      <c r="O1091" s="69" t="s">
        <v>22</v>
      </c>
    </row>
    <row r="1092" spans="1:15" ht="65.25" customHeight="1" x14ac:dyDescent="0.25">
      <c r="A1092" s="52">
        <v>1070</v>
      </c>
      <c r="B1092" s="68" t="s">
        <v>23</v>
      </c>
      <c r="C1092" s="68">
        <v>2715010</v>
      </c>
      <c r="D1092" s="69" t="s">
        <v>381</v>
      </c>
      <c r="E1092" s="69" t="s">
        <v>2078</v>
      </c>
      <c r="F1092" s="2" t="s">
        <v>362</v>
      </c>
      <c r="G1092" s="69" t="s">
        <v>1787</v>
      </c>
      <c r="H1092" s="68">
        <v>53401</v>
      </c>
      <c r="I1092" s="69" t="s">
        <v>20</v>
      </c>
      <c r="J1092" s="64">
        <v>103.7</v>
      </c>
      <c r="K1092" s="64">
        <v>109235.53</v>
      </c>
      <c r="L1092" s="65">
        <v>42125</v>
      </c>
      <c r="M1092" s="65">
        <v>42186</v>
      </c>
      <c r="N1092" s="69" t="s">
        <v>21</v>
      </c>
      <c r="O1092" s="69" t="s">
        <v>22</v>
      </c>
    </row>
    <row r="1093" spans="1:15" ht="65.25" customHeight="1" x14ac:dyDescent="0.25">
      <c r="A1093" s="52">
        <v>1071</v>
      </c>
      <c r="B1093" s="68" t="s">
        <v>23</v>
      </c>
      <c r="C1093" s="68">
        <v>2715000</v>
      </c>
      <c r="D1093" s="69" t="s">
        <v>381</v>
      </c>
      <c r="E1093" s="69" t="s">
        <v>1582</v>
      </c>
      <c r="F1093" s="69">
        <v>168</v>
      </c>
      <c r="G1093" s="69" t="s">
        <v>523</v>
      </c>
      <c r="H1093" s="68">
        <v>53000000000</v>
      </c>
      <c r="I1093" s="69" t="s">
        <v>1572</v>
      </c>
      <c r="J1093" s="64">
        <v>7.5890000000000004</v>
      </c>
      <c r="K1093" s="64">
        <v>299080.12</v>
      </c>
      <c r="L1093" s="65">
        <v>42156</v>
      </c>
      <c r="M1093" s="65">
        <v>42217</v>
      </c>
      <c r="N1093" s="69" t="s">
        <v>21</v>
      </c>
      <c r="O1093" s="69" t="s">
        <v>22</v>
      </c>
    </row>
    <row r="1094" spans="1:15" ht="65.25" customHeight="1" x14ac:dyDescent="0.25">
      <c r="A1094" s="52">
        <v>1072</v>
      </c>
      <c r="B1094" s="68" t="s">
        <v>23</v>
      </c>
      <c r="C1094" s="68">
        <v>2715000</v>
      </c>
      <c r="D1094" s="69" t="s">
        <v>915</v>
      </c>
      <c r="E1094" s="69" t="s">
        <v>1583</v>
      </c>
      <c r="F1094" s="69">
        <v>168</v>
      </c>
      <c r="G1094" s="69" t="s">
        <v>523</v>
      </c>
      <c r="H1094" s="67">
        <v>53000000000</v>
      </c>
      <c r="I1094" s="69" t="s">
        <v>1572</v>
      </c>
      <c r="J1094" s="64">
        <v>82.43</v>
      </c>
      <c r="K1094" s="64">
        <v>1187799</v>
      </c>
      <c r="L1094" s="65">
        <v>42156</v>
      </c>
      <c r="M1094" s="65">
        <v>42339</v>
      </c>
      <c r="N1094" s="69" t="s">
        <v>21</v>
      </c>
      <c r="O1094" s="69" t="s">
        <v>22</v>
      </c>
    </row>
    <row r="1095" spans="1:15" ht="65.25" customHeight="1" x14ac:dyDescent="0.25">
      <c r="A1095" s="52">
        <v>1073</v>
      </c>
      <c r="B1095" s="68" t="s">
        <v>23</v>
      </c>
      <c r="C1095" s="68">
        <v>2715010</v>
      </c>
      <c r="D1095" s="69" t="s">
        <v>915</v>
      </c>
      <c r="E1095" s="69" t="s">
        <v>1583</v>
      </c>
      <c r="F1095" s="69">
        <v>168</v>
      </c>
      <c r="G1095" s="69" t="s">
        <v>523</v>
      </c>
      <c r="H1095" s="67">
        <v>53000000000</v>
      </c>
      <c r="I1095" s="69" t="s">
        <v>1572</v>
      </c>
      <c r="J1095" s="64">
        <v>26.77</v>
      </c>
      <c r="K1095" s="64">
        <v>1026880.3</v>
      </c>
      <c r="L1095" s="65">
        <v>42036</v>
      </c>
      <c r="M1095" s="65">
        <v>42095</v>
      </c>
      <c r="N1095" s="69" t="s">
        <v>21</v>
      </c>
      <c r="O1095" s="69" t="s">
        <v>22</v>
      </c>
    </row>
    <row r="1096" spans="1:15" ht="65.25" customHeight="1" x14ac:dyDescent="0.25">
      <c r="A1096" s="52">
        <v>1074</v>
      </c>
      <c r="B1096" s="68" t="s">
        <v>23</v>
      </c>
      <c r="C1096" s="68">
        <v>2715811</v>
      </c>
      <c r="D1096" s="69" t="s">
        <v>915</v>
      </c>
      <c r="E1096" s="69" t="s">
        <v>1583</v>
      </c>
      <c r="F1096" s="2">
        <v>168</v>
      </c>
      <c r="G1096" s="68" t="s">
        <v>523</v>
      </c>
      <c r="H1096" s="67">
        <v>53000000000</v>
      </c>
      <c r="I1096" s="69" t="s">
        <v>1572</v>
      </c>
      <c r="J1096" s="37">
        <v>0.60199999999999998</v>
      </c>
      <c r="K1096" s="37">
        <v>24080</v>
      </c>
      <c r="L1096" s="65">
        <v>42064</v>
      </c>
      <c r="M1096" s="38">
        <v>42095</v>
      </c>
      <c r="N1096" s="69" t="s">
        <v>21</v>
      </c>
      <c r="O1096" s="35" t="s">
        <v>22</v>
      </c>
    </row>
    <row r="1097" spans="1:15" ht="65.25" customHeight="1" x14ac:dyDescent="0.25">
      <c r="A1097" s="52">
        <v>1075</v>
      </c>
      <c r="B1097" s="68" t="s">
        <v>23</v>
      </c>
      <c r="C1097" s="68">
        <v>2944149</v>
      </c>
      <c r="D1097" s="69" t="s">
        <v>397</v>
      </c>
      <c r="E1097" s="69" t="s">
        <v>942</v>
      </c>
      <c r="F1097" s="2" t="s">
        <v>362</v>
      </c>
      <c r="G1097" s="68" t="s">
        <v>363</v>
      </c>
      <c r="H1097" s="67">
        <v>53401</v>
      </c>
      <c r="I1097" s="69" t="s">
        <v>20</v>
      </c>
      <c r="J1097" s="64">
        <v>370</v>
      </c>
      <c r="K1097" s="64">
        <v>254049.4</v>
      </c>
      <c r="L1097" s="65">
        <v>42095</v>
      </c>
      <c r="M1097" s="65">
        <v>42186</v>
      </c>
      <c r="N1097" s="69" t="s">
        <v>21</v>
      </c>
      <c r="O1097" s="69" t="s">
        <v>22</v>
      </c>
    </row>
    <row r="1098" spans="1:15" ht="65.25" customHeight="1" x14ac:dyDescent="0.25">
      <c r="A1098" s="52">
        <v>1076</v>
      </c>
      <c r="B1098" s="68" t="s">
        <v>23</v>
      </c>
      <c r="C1098" s="68">
        <v>2944149</v>
      </c>
      <c r="D1098" s="69" t="s">
        <v>397</v>
      </c>
      <c r="E1098" s="69" t="s">
        <v>942</v>
      </c>
      <c r="F1098" s="2" t="s">
        <v>362</v>
      </c>
      <c r="G1098" s="68" t="s">
        <v>363</v>
      </c>
      <c r="H1098" s="67">
        <v>53401</v>
      </c>
      <c r="I1098" s="69" t="s">
        <v>20</v>
      </c>
      <c r="J1098" s="64">
        <v>70</v>
      </c>
      <c r="K1098" s="64">
        <v>48063.4</v>
      </c>
      <c r="L1098" s="65">
        <v>42095</v>
      </c>
      <c r="M1098" s="65">
        <v>42186</v>
      </c>
      <c r="N1098" s="69" t="s">
        <v>21</v>
      </c>
      <c r="O1098" s="69" t="s">
        <v>22</v>
      </c>
    </row>
    <row r="1099" spans="1:15" ht="65.25" customHeight="1" x14ac:dyDescent="0.25">
      <c r="A1099" s="52">
        <v>1077</v>
      </c>
      <c r="B1099" s="68" t="s">
        <v>23</v>
      </c>
      <c r="C1099" s="68">
        <v>3120301</v>
      </c>
      <c r="D1099" s="69" t="s">
        <v>418</v>
      </c>
      <c r="E1099" s="26" t="s">
        <v>830</v>
      </c>
      <c r="F1099" s="69">
        <v>796</v>
      </c>
      <c r="G1099" s="69" t="s">
        <v>19</v>
      </c>
      <c r="H1099" s="67">
        <v>53000000000</v>
      </c>
      <c r="I1099" s="69" t="s">
        <v>1568</v>
      </c>
      <c r="J1099" s="69">
        <v>10</v>
      </c>
      <c r="K1099" s="168">
        <v>220.7</v>
      </c>
      <c r="L1099" s="65">
        <v>42217</v>
      </c>
      <c r="M1099" s="65">
        <v>42278</v>
      </c>
      <c r="N1099" s="69" t="s">
        <v>21</v>
      </c>
      <c r="O1099" s="69" t="s">
        <v>22</v>
      </c>
    </row>
    <row r="1100" spans="1:15" ht="65.25" customHeight="1" x14ac:dyDescent="0.25">
      <c r="A1100" s="52">
        <v>1078</v>
      </c>
      <c r="B1100" s="68" t="s">
        <v>23</v>
      </c>
      <c r="C1100" s="68">
        <v>2944149</v>
      </c>
      <c r="D1100" s="69" t="s">
        <v>397</v>
      </c>
      <c r="E1100" s="69" t="s">
        <v>942</v>
      </c>
      <c r="F1100" s="2" t="s">
        <v>362</v>
      </c>
      <c r="G1100" s="68" t="s">
        <v>363</v>
      </c>
      <c r="H1100" s="67">
        <v>53401</v>
      </c>
      <c r="I1100" s="69" t="s">
        <v>20</v>
      </c>
      <c r="J1100" s="64">
        <v>6</v>
      </c>
      <c r="K1100" s="64">
        <v>2540.5</v>
      </c>
      <c r="L1100" s="65">
        <v>42095</v>
      </c>
      <c r="M1100" s="65">
        <v>42186</v>
      </c>
      <c r="N1100" s="69" t="s">
        <v>21</v>
      </c>
      <c r="O1100" s="69" t="s">
        <v>22</v>
      </c>
    </row>
    <row r="1101" spans="1:15" ht="65.25" customHeight="1" x14ac:dyDescent="0.25">
      <c r="A1101" s="52">
        <v>1079</v>
      </c>
      <c r="B1101" s="68" t="s">
        <v>23</v>
      </c>
      <c r="C1101" s="68">
        <v>2521371</v>
      </c>
      <c r="D1101" s="69" t="s">
        <v>1611</v>
      </c>
      <c r="E1101" s="69" t="s">
        <v>2112</v>
      </c>
      <c r="F1101" s="2" t="s">
        <v>813</v>
      </c>
      <c r="G1101" s="69" t="s">
        <v>363</v>
      </c>
      <c r="H1101" s="67">
        <v>53000000</v>
      </c>
      <c r="I1101" s="69" t="s">
        <v>1572</v>
      </c>
      <c r="J1101" s="64">
        <v>642</v>
      </c>
      <c r="K1101" s="64">
        <v>177473.4</v>
      </c>
      <c r="L1101" s="65">
        <v>42125</v>
      </c>
      <c r="M1101" s="65">
        <v>42186</v>
      </c>
      <c r="N1101" s="69" t="s">
        <v>21</v>
      </c>
      <c r="O1101" s="69" t="s">
        <v>22</v>
      </c>
    </row>
    <row r="1102" spans="1:15" ht="65.25" customHeight="1" x14ac:dyDescent="0.25">
      <c r="A1102" s="52">
        <v>1080</v>
      </c>
      <c r="B1102" s="68" t="s">
        <v>23</v>
      </c>
      <c r="C1102" s="68">
        <v>2521371</v>
      </c>
      <c r="D1102" s="69" t="s">
        <v>1611</v>
      </c>
      <c r="E1102" s="69" t="s">
        <v>1612</v>
      </c>
      <c r="F1102" s="2" t="s">
        <v>362</v>
      </c>
      <c r="G1102" s="68" t="s">
        <v>363</v>
      </c>
      <c r="H1102" s="67">
        <v>53000000</v>
      </c>
      <c r="I1102" s="69" t="s">
        <v>1572</v>
      </c>
      <c r="J1102" s="37">
        <v>168</v>
      </c>
      <c r="K1102" s="37">
        <v>14849.63</v>
      </c>
      <c r="L1102" s="65">
        <v>42036</v>
      </c>
      <c r="M1102" s="38">
        <v>42125</v>
      </c>
      <c r="N1102" s="69" t="s">
        <v>21</v>
      </c>
      <c r="O1102" s="35" t="s">
        <v>22</v>
      </c>
    </row>
    <row r="1103" spans="1:15" ht="65.25" customHeight="1" x14ac:dyDescent="0.25">
      <c r="A1103" s="52">
        <v>1081</v>
      </c>
      <c r="B1103" s="68" t="s">
        <v>23</v>
      </c>
      <c r="C1103" s="127">
        <v>2912384</v>
      </c>
      <c r="D1103" s="69" t="s">
        <v>1762</v>
      </c>
      <c r="E1103" s="68" t="s">
        <v>2298</v>
      </c>
      <c r="F1103" s="127">
        <v>796</v>
      </c>
      <c r="G1103" s="127" t="s">
        <v>19</v>
      </c>
      <c r="H1103" s="127">
        <v>53401</v>
      </c>
      <c r="I1103" s="127" t="s">
        <v>20</v>
      </c>
      <c r="J1103" s="37">
        <v>13</v>
      </c>
      <c r="K1103" s="37">
        <v>188481.4</v>
      </c>
      <c r="L1103" s="65">
        <v>42156</v>
      </c>
      <c r="M1103" s="65">
        <v>42339</v>
      </c>
      <c r="N1103" s="69" t="s">
        <v>21</v>
      </c>
      <c r="O1103" s="35" t="s">
        <v>22</v>
      </c>
    </row>
    <row r="1104" spans="1:15" ht="65.25" customHeight="1" x14ac:dyDescent="0.25">
      <c r="A1104" s="52">
        <v>1082</v>
      </c>
      <c r="B1104" s="68" t="s">
        <v>23</v>
      </c>
      <c r="C1104" s="68">
        <v>2521371</v>
      </c>
      <c r="D1104" s="69" t="s">
        <v>1611</v>
      </c>
      <c r="E1104" s="69" t="s">
        <v>2348</v>
      </c>
      <c r="F1104" s="2" t="s">
        <v>362</v>
      </c>
      <c r="G1104" s="68" t="s">
        <v>363</v>
      </c>
      <c r="H1104" s="67">
        <v>53000000</v>
      </c>
      <c r="I1104" s="69" t="s">
        <v>1572</v>
      </c>
      <c r="J1104" s="37">
        <v>1797</v>
      </c>
      <c r="K1104" s="37">
        <v>1074186.03</v>
      </c>
      <c r="L1104" s="65">
        <v>42248</v>
      </c>
      <c r="M1104" s="65">
        <v>42339</v>
      </c>
      <c r="N1104" s="69" t="s">
        <v>21</v>
      </c>
      <c r="O1104" s="35" t="s">
        <v>22</v>
      </c>
    </row>
    <row r="1105" spans="1:15" ht="65.25" customHeight="1" x14ac:dyDescent="0.25">
      <c r="A1105" s="52">
        <v>1083</v>
      </c>
      <c r="B1105" s="68" t="s">
        <v>23</v>
      </c>
      <c r="C1105" s="68">
        <v>2699440</v>
      </c>
      <c r="D1105" s="35" t="s">
        <v>859</v>
      </c>
      <c r="E1105" s="33" t="s">
        <v>860</v>
      </c>
      <c r="F1105" s="69">
        <v>166</v>
      </c>
      <c r="G1105" s="69" t="s">
        <v>55</v>
      </c>
      <c r="H1105" s="68">
        <v>53413</v>
      </c>
      <c r="I1105" s="35" t="s">
        <v>178</v>
      </c>
      <c r="J1105" s="37">
        <v>291</v>
      </c>
      <c r="K1105" s="37">
        <v>14550</v>
      </c>
      <c r="L1105" s="65">
        <v>42036</v>
      </c>
      <c r="M1105" s="38">
        <v>42125</v>
      </c>
      <c r="N1105" s="69" t="s">
        <v>21</v>
      </c>
      <c r="O1105" s="35" t="s">
        <v>22</v>
      </c>
    </row>
    <row r="1106" spans="1:15" ht="65.25" customHeight="1" x14ac:dyDescent="0.25">
      <c r="A1106" s="52">
        <v>1084</v>
      </c>
      <c r="B1106" s="68" t="s">
        <v>23</v>
      </c>
      <c r="C1106" s="10">
        <v>2519416</v>
      </c>
      <c r="D1106" s="13" t="s">
        <v>390</v>
      </c>
      <c r="E1106" s="19" t="s">
        <v>877</v>
      </c>
      <c r="F1106" s="69">
        <v>166</v>
      </c>
      <c r="G1106" s="69" t="s">
        <v>55</v>
      </c>
      <c r="H1106" s="69">
        <v>53000000000</v>
      </c>
      <c r="I1106" s="69" t="s">
        <v>1568</v>
      </c>
      <c r="J1106" s="69">
        <v>94</v>
      </c>
      <c r="K1106" s="167">
        <v>15780</v>
      </c>
      <c r="L1106" s="65">
        <v>42095</v>
      </c>
      <c r="M1106" s="65">
        <v>42186</v>
      </c>
      <c r="N1106" s="69" t="s">
        <v>21</v>
      </c>
      <c r="O1106" s="69" t="s">
        <v>22</v>
      </c>
    </row>
    <row r="1107" spans="1:15" ht="65.25" customHeight="1" x14ac:dyDescent="0.25">
      <c r="A1107" s="52">
        <v>1085</v>
      </c>
      <c r="B1107" s="8" t="s">
        <v>118</v>
      </c>
      <c r="C1107" s="8">
        <v>8022000</v>
      </c>
      <c r="D1107" s="13" t="s">
        <v>116</v>
      </c>
      <c r="E1107" s="13" t="s">
        <v>152</v>
      </c>
      <c r="F1107" s="69">
        <v>876</v>
      </c>
      <c r="G1107" s="69" t="s">
        <v>60</v>
      </c>
      <c r="H1107" s="67">
        <v>53401</v>
      </c>
      <c r="I1107" s="69" t="s">
        <v>20</v>
      </c>
      <c r="J1107" s="6">
        <v>1</v>
      </c>
      <c r="K1107" s="64">
        <v>198240</v>
      </c>
      <c r="L1107" s="65">
        <v>42036</v>
      </c>
      <c r="M1107" s="65">
        <v>42064</v>
      </c>
      <c r="N1107" s="69" t="s">
        <v>53</v>
      </c>
      <c r="O1107" s="69" t="s">
        <v>22</v>
      </c>
    </row>
    <row r="1108" spans="1:15" ht="65.25" customHeight="1" x14ac:dyDescent="0.25">
      <c r="A1108" s="52">
        <v>1086</v>
      </c>
      <c r="B1108" s="68" t="s">
        <v>23</v>
      </c>
      <c r="C1108" s="68">
        <v>2519686</v>
      </c>
      <c r="D1108" s="69" t="s">
        <v>381</v>
      </c>
      <c r="E1108" s="69" t="s">
        <v>382</v>
      </c>
      <c r="F1108" s="69">
        <v>796</v>
      </c>
      <c r="G1108" s="69" t="s">
        <v>19</v>
      </c>
      <c r="H1108" s="67">
        <v>53401</v>
      </c>
      <c r="I1108" s="69" t="s">
        <v>20</v>
      </c>
      <c r="J1108" s="64">
        <v>700</v>
      </c>
      <c r="K1108" s="64">
        <v>300000</v>
      </c>
      <c r="L1108" s="65">
        <v>42095</v>
      </c>
      <c r="M1108" s="65">
        <v>42156</v>
      </c>
      <c r="N1108" s="69" t="s">
        <v>21</v>
      </c>
      <c r="O1108" s="69" t="s">
        <v>22</v>
      </c>
    </row>
    <row r="1109" spans="1:15" ht="65.25" customHeight="1" x14ac:dyDescent="0.25">
      <c r="A1109" s="52">
        <v>1087</v>
      </c>
      <c r="B1109" s="68" t="s">
        <v>968</v>
      </c>
      <c r="C1109" s="68">
        <v>7423050</v>
      </c>
      <c r="D1109" s="13" t="s">
        <v>120</v>
      </c>
      <c r="E1109" s="69" t="s">
        <v>252</v>
      </c>
      <c r="F1109" s="69">
        <v>876</v>
      </c>
      <c r="G1109" s="69" t="s">
        <v>60</v>
      </c>
      <c r="H1109" s="10">
        <v>53423</v>
      </c>
      <c r="I1109" s="69" t="s">
        <v>106</v>
      </c>
      <c r="J1109" s="14">
        <v>1</v>
      </c>
      <c r="K1109" s="64">
        <v>40550</v>
      </c>
      <c r="L1109" s="65">
        <v>42095</v>
      </c>
      <c r="M1109" s="65">
        <v>42156</v>
      </c>
      <c r="N1109" s="69" t="s">
        <v>21</v>
      </c>
      <c r="O1109" s="69" t="s">
        <v>22</v>
      </c>
    </row>
    <row r="1110" spans="1:15" ht="65.25" customHeight="1" x14ac:dyDescent="0.25">
      <c r="A1110" s="52">
        <v>1088</v>
      </c>
      <c r="B1110" s="68" t="s">
        <v>64</v>
      </c>
      <c r="C1110" s="69">
        <v>7492039</v>
      </c>
      <c r="D1110" s="13" t="s">
        <v>78</v>
      </c>
      <c r="E1110" s="69" t="s">
        <v>62</v>
      </c>
      <c r="F1110" s="69">
        <v>796</v>
      </c>
      <c r="G1110" s="69" t="s">
        <v>19</v>
      </c>
      <c r="H1110" s="10">
        <v>53423</v>
      </c>
      <c r="I1110" s="69" t="s">
        <v>106</v>
      </c>
      <c r="J1110" s="64">
        <v>1</v>
      </c>
      <c r="K1110" s="64">
        <v>77400.929999999993</v>
      </c>
      <c r="L1110" s="65">
        <v>42036</v>
      </c>
      <c r="M1110" s="65">
        <v>42339</v>
      </c>
      <c r="N1110" s="69" t="s">
        <v>21</v>
      </c>
      <c r="O1110" s="69" t="s">
        <v>22</v>
      </c>
    </row>
    <row r="1111" spans="1:15" ht="65.25" customHeight="1" x14ac:dyDescent="0.25">
      <c r="A1111" s="52">
        <v>1089</v>
      </c>
      <c r="B1111" s="69" t="s">
        <v>100</v>
      </c>
      <c r="C1111" s="69">
        <v>7250000</v>
      </c>
      <c r="D1111" s="69" t="s">
        <v>135</v>
      </c>
      <c r="E1111" s="69" t="s">
        <v>754</v>
      </c>
      <c r="F1111" s="69">
        <v>796</v>
      </c>
      <c r="G1111" s="69" t="s">
        <v>19</v>
      </c>
      <c r="H1111" s="10">
        <v>53423</v>
      </c>
      <c r="I1111" s="69" t="s">
        <v>106</v>
      </c>
      <c r="J1111" s="14">
        <v>1</v>
      </c>
      <c r="K1111" s="64">
        <v>35450</v>
      </c>
      <c r="L1111" s="65">
        <v>42036</v>
      </c>
      <c r="M1111" s="65">
        <v>42339</v>
      </c>
      <c r="N1111" s="69" t="s">
        <v>54</v>
      </c>
      <c r="O1111" s="69" t="s">
        <v>51</v>
      </c>
    </row>
    <row r="1112" spans="1:15" ht="65.25" customHeight="1" x14ac:dyDescent="0.25">
      <c r="A1112" s="52">
        <v>1090</v>
      </c>
      <c r="B1112" s="69" t="s">
        <v>100</v>
      </c>
      <c r="C1112" s="69">
        <v>7250000</v>
      </c>
      <c r="D1112" s="69" t="s">
        <v>135</v>
      </c>
      <c r="E1112" s="69" t="s">
        <v>754</v>
      </c>
      <c r="F1112" s="69">
        <v>796</v>
      </c>
      <c r="G1112" s="69" t="s">
        <v>19</v>
      </c>
      <c r="H1112" s="10">
        <v>53423</v>
      </c>
      <c r="I1112" s="69" t="s">
        <v>106</v>
      </c>
      <c r="J1112" s="14">
        <v>1</v>
      </c>
      <c r="K1112" s="64">
        <v>32990</v>
      </c>
      <c r="L1112" s="65">
        <v>42036</v>
      </c>
      <c r="M1112" s="65">
        <v>42339</v>
      </c>
      <c r="N1112" s="69" t="s">
        <v>54</v>
      </c>
      <c r="O1112" s="69" t="s">
        <v>51</v>
      </c>
    </row>
    <row r="1113" spans="1:15" ht="65.25" customHeight="1" x14ac:dyDescent="0.25">
      <c r="A1113" s="52">
        <v>1091</v>
      </c>
      <c r="B1113" s="69" t="s">
        <v>968</v>
      </c>
      <c r="C1113" s="69">
        <v>7422000</v>
      </c>
      <c r="D1113" s="13" t="s">
        <v>86</v>
      </c>
      <c r="E1113" s="69" t="s">
        <v>779</v>
      </c>
      <c r="F1113" s="69">
        <v>876</v>
      </c>
      <c r="G1113" s="69" t="s">
        <v>60</v>
      </c>
      <c r="H1113" s="67">
        <v>53401</v>
      </c>
      <c r="I1113" s="69" t="s">
        <v>20</v>
      </c>
      <c r="J1113" s="64">
        <v>1</v>
      </c>
      <c r="K1113" s="64">
        <v>7080</v>
      </c>
      <c r="L1113" s="65">
        <v>42036</v>
      </c>
      <c r="M1113" s="65">
        <v>42248</v>
      </c>
      <c r="N1113" s="69" t="s">
        <v>21</v>
      </c>
      <c r="O1113" s="69" t="s">
        <v>22</v>
      </c>
    </row>
    <row r="1114" spans="1:15" ht="65.25" customHeight="1" x14ac:dyDescent="0.25">
      <c r="A1114" s="52">
        <v>1092</v>
      </c>
      <c r="B1114" s="69" t="s">
        <v>74</v>
      </c>
      <c r="C1114" s="69">
        <v>4560000</v>
      </c>
      <c r="D1114" s="69" t="s">
        <v>761</v>
      </c>
      <c r="E1114" s="69" t="s">
        <v>761</v>
      </c>
      <c r="F1114" s="69">
        <v>876</v>
      </c>
      <c r="G1114" s="69" t="s">
        <v>60</v>
      </c>
      <c r="H1114" s="67">
        <v>53425</v>
      </c>
      <c r="I1114" s="68" t="s">
        <v>56</v>
      </c>
      <c r="J1114" s="6">
        <v>1</v>
      </c>
      <c r="K1114" s="9">
        <v>8319</v>
      </c>
      <c r="L1114" s="65">
        <v>42036</v>
      </c>
      <c r="M1114" s="65">
        <v>42095</v>
      </c>
      <c r="N1114" s="69" t="s">
        <v>21</v>
      </c>
      <c r="O1114" s="69" t="s">
        <v>22</v>
      </c>
    </row>
    <row r="1115" spans="1:15" ht="65.25" customHeight="1" x14ac:dyDescent="0.25">
      <c r="A1115" s="52">
        <v>1093</v>
      </c>
      <c r="B1115" s="68" t="s">
        <v>1529</v>
      </c>
      <c r="C1115" s="68">
        <v>4560225</v>
      </c>
      <c r="D1115" s="69" t="s">
        <v>778</v>
      </c>
      <c r="E1115" s="69" t="s">
        <v>75</v>
      </c>
      <c r="F1115" s="69">
        <v>876</v>
      </c>
      <c r="G1115" s="69" t="s">
        <v>60</v>
      </c>
      <c r="H1115" s="67">
        <v>53401</v>
      </c>
      <c r="I1115" s="69" t="s">
        <v>20</v>
      </c>
      <c r="J1115" s="4">
        <v>1</v>
      </c>
      <c r="K1115" s="64">
        <v>47200</v>
      </c>
      <c r="L1115" s="65">
        <v>42036</v>
      </c>
      <c r="M1115" s="65">
        <v>42278</v>
      </c>
      <c r="N1115" s="69" t="s">
        <v>21</v>
      </c>
      <c r="O1115" s="69" t="s">
        <v>22</v>
      </c>
    </row>
    <row r="1116" spans="1:15" ht="65.25" customHeight="1" x14ac:dyDescent="0.25">
      <c r="A1116" s="52">
        <v>1094</v>
      </c>
      <c r="B1116" s="69" t="s">
        <v>314</v>
      </c>
      <c r="C1116" s="69">
        <v>7411000</v>
      </c>
      <c r="D1116" s="69" t="s">
        <v>775</v>
      </c>
      <c r="E1116" s="69" t="s">
        <v>776</v>
      </c>
      <c r="F1116" s="69">
        <v>876</v>
      </c>
      <c r="G1116" s="69" t="s">
        <v>60</v>
      </c>
      <c r="H1116" s="67">
        <v>53401</v>
      </c>
      <c r="I1116" s="69" t="s">
        <v>20</v>
      </c>
      <c r="J1116" s="4">
        <v>1</v>
      </c>
      <c r="K1116" s="64">
        <v>134520</v>
      </c>
      <c r="L1116" s="65">
        <v>42036</v>
      </c>
      <c r="M1116" s="65">
        <v>42278</v>
      </c>
      <c r="N1116" s="69" t="s">
        <v>53</v>
      </c>
      <c r="O1116" s="69" t="s">
        <v>22</v>
      </c>
    </row>
    <row r="1117" spans="1:15" ht="65.25" customHeight="1" x14ac:dyDescent="0.25">
      <c r="A1117" s="52">
        <v>1095</v>
      </c>
      <c r="B1117" s="69" t="s">
        <v>23</v>
      </c>
      <c r="C1117" s="69">
        <v>2522119</v>
      </c>
      <c r="D1117" s="69" t="s">
        <v>57</v>
      </c>
      <c r="E1117" s="69" t="s">
        <v>2171</v>
      </c>
      <c r="F1117" s="69">
        <v>796</v>
      </c>
      <c r="G1117" s="69" t="s">
        <v>19</v>
      </c>
      <c r="H1117" s="67">
        <v>53401</v>
      </c>
      <c r="I1117" s="69" t="s">
        <v>20</v>
      </c>
      <c r="J1117" s="4">
        <v>23</v>
      </c>
      <c r="K1117" s="64">
        <v>89824.77</v>
      </c>
      <c r="L1117" s="65">
        <v>42156</v>
      </c>
      <c r="M1117" s="65">
        <v>42248</v>
      </c>
      <c r="N1117" s="69" t="s">
        <v>21</v>
      </c>
      <c r="O1117" s="69" t="s">
        <v>22</v>
      </c>
    </row>
    <row r="1118" spans="1:15" ht="65.25" customHeight="1" x14ac:dyDescent="0.25">
      <c r="A1118" s="52">
        <v>1096</v>
      </c>
      <c r="B1118" s="69" t="s">
        <v>23</v>
      </c>
      <c r="C1118" s="69">
        <v>3190612</v>
      </c>
      <c r="D1118" s="13" t="s">
        <v>856</v>
      </c>
      <c r="E1118" s="33" t="s">
        <v>2218</v>
      </c>
      <c r="F1118" s="69">
        <v>796</v>
      </c>
      <c r="G1118" s="69" t="s">
        <v>19</v>
      </c>
      <c r="H1118" s="67">
        <v>53401</v>
      </c>
      <c r="I1118" s="69" t="s">
        <v>20</v>
      </c>
      <c r="J1118" s="37">
        <v>38</v>
      </c>
      <c r="K1118" s="37">
        <v>1001466</v>
      </c>
      <c r="L1118" s="65">
        <v>42186</v>
      </c>
      <c r="M1118" s="65">
        <v>42248</v>
      </c>
      <c r="N1118" s="69" t="s">
        <v>21</v>
      </c>
      <c r="O1118" s="35" t="s">
        <v>22</v>
      </c>
    </row>
    <row r="1119" spans="1:15" ht="65.25" customHeight="1" x14ac:dyDescent="0.25">
      <c r="A1119" s="52">
        <v>1097</v>
      </c>
      <c r="B1119" s="69" t="s">
        <v>23</v>
      </c>
      <c r="C1119" s="69">
        <v>2522119</v>
      </c>
      <c r="D1119" s="13" t="s">
        <v>2211</v>
      </c>
      <c r="E1119" s="33" t="s">
        <v>2212</v>
      </c>
      <c r="F1119" s="69">
        <v>796</v>
      </c>
      <c r="G1119" s="69" t="s">
        <v>19</v>
      </c>
      <c r="H1119" s="67">
        <v>53401</v>
      </c>
      <c r="I1119" s="69" t="s">
        <v>20</v>
      </c>
      <c r="J1119" s="37">
        <v>18</v>
      </c>
      <c r="K1119" s="37">
        <v>31909.599999999999</v>
      </c>
      <c r="L1119" s="65">
        <v>42186</v>
      </c>
      <c r="M1119" s="65">
        <v>42248</v>
      </c>
      <c r="N1119" s="69" t="s">
        <v>21</v>
      </c>
      <c r="O1119" s="35" t="s">
        <v>22</v>
      </c>
    </row>
    <row r="1120" spans="1:15" ht="65.25" customHeight="1" x14ac:dyDescent="0.25">
      <c r="A1120" s="52">
        <v>1098</v>
      </c>
      <c r="B1120" s="68" t="s">
        <v>23</v>
      </c>
      <c r="C1120" s="68">
        <v>3113141</v>
      </c>
      <c r="D1120" s="13" t="s">
        <v>929</v>
      </c>
      <c r="E1120" s="35" t="s">
        <v>930</v>
      </c>
      <c r="F1120" s="69">
        <v>796</v>
      </c>
      <c r="G1120" s="69" t="s">
        <v>19</v>
      </c>
      <c r="H1120" s="68">
        <v>53413</v>
      </c>
      <c r="I1120" s="35" t="s">
        <v>178</v>
      </c>
      <c r="J1120" s="37">
        <v>2</v>
      </c>
      <c r="K1120" s="37">
        <v>15000</v>
      </c>
      <c r="L1120" s="65">
        <v>42036</v>
      </c>
      <c r="M1120" s="38">
        <v>42125</v>
      </c>
      <c r="N1120" s="69" t="s">
        <v>21</v>
      </c>
      <c r="O1120" s="35" t="s">
        <v>22</v>
      </c>
    </row>
    <row r="1121" spans="1:15" ht="65.25" customHeight="1" x14ac:dyDescent="0.25">
      <c r="A1121" s="52">
        <v>1099</v>
      </c>
      <c r="B1121" s="68" t="s">
        <v>23</v>
      </c>
      <c r="C1121" s="68">
        <v>3113141</v>
      </c>
      <c r="D1121" s="13" t="s">
        <v>931</v>
      </c>
      <c r="E1121" s="35" t="s">
        <v>932</v>
      </c>
      <c r="F1121" s="69">
        <v>796</v>
      </c>
      <c r="G1121" s="69" t="s">
        <v>19</v>
      </c>
      <c r="H1121" s="68">
        <v>53413</v>
      </c>
      <c r="I1121" s="35" t="s">
        <v>178</v>
      </c>
      <c r="J1121" s="37">
        <v>12</v>
      </c>
      <c r="K1121" s="37">
        <v>90000</v>
      </c>
      <c r="L1121" s="65">
        <v>42036</v>
      </c>
      <c r="M1121" s="38">
        <v>42125</v>
      </c>
      <c r="N1121" s="69" t="s">
        <v>21</v>
      </c>
      <c r="O1121" s="35" t="s">
        <v>22</v>
      </c>
    </row>
    <row r="1122" spans="1:15" ht="65.25" customHeight="1" x14ac:dyDescent="0.25">
      <c r="A1122" s="52">
        <v>1100</v>
      </c>
      <c r="B1122" s="68" t="s">
        <v>23</v>
      </c>
      <c r="C1122" s="68">
        <v>3113141</v>
      </c>
      <c r="D1122" s="13" t="s">
        <v>929</v>
      </c>
      <c r="E1122" s="35" t="s">
        <v>930</v>
      </c>
      <c r="F1122" s="69">
        <v>796</v>
      </c>
      <c r="G1122" s="69" t="s">
        <v>19</v>
      </c>
      <c r="H1122" s="68">
        <v>53413</v>
      </c>
      <c r="I1122" s="35" t="s">
        <v>178</v>
      </c>
      <c r="J1122" s="37">
        <v>2</v>
      </c>
      <c r="K1122" s="37">
        <v>15000</v>
      </c>
      <c r="L1122" s="65">
        <v>42036</v>
      </c>
      <c r="M1122" s="38">
        <v>42125</v>
      </c>
      <c r="N1122" s="69" t="s">
        <v>21</v>
      </c>
      <c r="O1122" s="35" t="s">
        <v>22</v>
      </c>
    </row>
    <row r="1123" spans="1:15" ht="65.25" customHeight="1" x14ac:dyDescent="0.25">
      <c r="A1123" s="52">
        <v>1101</v>
      </c>
      <c r="B1123" s="69" t="s">
        <v>23</v>
      </c>
      <c r="C1123" s="69">
        <v>2919010</v>
      </c>
      <c r="D1123" s="69" t="s">
        <v>823</v>
      </c>
      <c r="E1123" s="69" t="s">
        <v>824</v>
      </c>
      <c r="F1123" s="69">
        <v>796</v>
      </c>
      <c r="G1123" s="69" t="s">
        <v>19</v>
      </c>
      <c r="H1123" s="68">
        <v>53408</v>
      </c>
      <c r="I1123" s="69" t="s">
        <v>29</v>
      </c>
      <c r="J1123" s="69">
        <v>2</v>
      </c>
      <c r="K1123" s="18">
        <v>1024</v>
      </c>
      <c r="L1123" s="65">
        <v>42036</v>
      </c>
      <c r="M1123" s="65">
        <v>42095</v>
      </c>
      <c r="N1123" s="69" t="s">
        <v>21</v>
      </c>
      <c r="O1123" s="69" t="s">
        <v>22</v>
      </c>
    </row>
    <row r="1124" spans="1:15" ht="65.25" customHeight="1" x14ac:dyDescent="0.25">
      <c r="A1124" s="52">
        <v>1102</v>
      </c>
      <c r="B1124" s="69" t="s">
        <v>23</v>
      </c>
      <c r="C1124" s="69">
        <v>2919010</v>
      </c>
      <c r="D1124" s="69" t="s">
        <v>823</v>
      </c>
      <c r="E1124" s="69" t="s">
        <v>825</v>
      </c>
      <c r="F1124" s="69">
        <v>796</v>
      </c>
      <c r="G1124" s="69" t="s">
        <v>19</v>
      </c>
      <c r="H1124" s="68">
        <v>53408</v>
      </c>
      <c r="I1124" s="69" t="s">
        <v>29</v>
      </c>
      <c r="J1124" s="69">
        <v>3</v>
      </c>
      <c r="K1124" s="14">
        <v>3840</v>
      </c>
      <c r="L1124" s="65">
        <v>42036</v>
      </c>
      <c r="M1124" s="65">
        <v>42095</v>
      </c>
      <c r="N1124" s="69" t="s">
        <v>21</v>
      </c>
      <c r="O1124" s="69" t="s">
        <v>22</v>
      </c>
    </row>
    <row r="1125" spans="1:15" ht="65.25" customHeight="1" x14ac:dyDescent="0.25">
      <c r="A1125" s="52">
        <v>1103</v>
      </c>
      <c r="B1125" s="68" t="s">
        <v>1525</v>
      </c>
      <c r="C1125" s="68">
        <v>3697520</v>
      </c>
      <c r="D1125" s="2" t="s">
        <v>351</v>
      </c>
      <c r="E1125" s="2" t="s">
        <v>62</v>
      </c>
      <c r="F1125" s="69">
        <v>796</v>
      </c>
      <c r="G1125" s="69" t="s">
        <v>19</v>
      </c>
      <c r="H1125" s="68">
        <v>53413</v>
      </c>
      <c r="I1125" s="35" t="s">
        <v>178</v>
      </c>
      <c r="J1125" s="37">
        <v>217</v>
      </c>
      <c r="K1125" s="37">
        <v>268680</v>
      </c>
      <c r="L1125" s="65">
        <v>42036</v>
      </c>
      <c r="M1125" s="65">
        <v>42339</v>
      </c>
      <c r="N1125" s="69" t="s">
        <v>21</v>
      </c>
      <c r="O1125" s="35" t="s">
        <v>22</v>
      </c>
    </row>
    <row r="1126" spans="1:15" ht="65.25" customHeight="1" x14ac:dyDescent="0.25">
      <c r="A1126" s="52">
        <v>1104</v>
      </c>
      <c r="B1126" s="68" t="s">
        <v>23</v>
      </c>
      <c r="C1126" s="68">
        <v>3313126</v>
      </c>
      <c r="D1126" s="69" t="s">
        <v>961</v>
      </c>
      <c r="E1126" s="69" t="s">
        <v>962</v>
      </c>
      <c r="F1126" s="69">
        <v>796</v>
      </c>
      <c r="G1126" s="69" t="s">
        <v>19</v>
      </c>
      <c r="H1126" s="67">
        <v>53401</v>
      </c>
      <c r="I1126" s="69" t="s">
        <v>20</v>
      </c>
      <c r="J1126" s="64">
        <v>1700</v>
      </c>
      <c r="K1126" s="64">
        <v>20400</v>
      </c>
      <c r="L1126" s="65">
        <v>42095</v>
      </c>
      <c r="M1126" s="65">
        <v>42156</v>
      </c>
      <c r="N1126" s="69" t="s">
        <v>21</v>
      </c>
      <c r="O1126" s="69" t="s">
        <v>22</v>
      </c>
    </row>
    <row r="1127" spans="1:15" ht="65.25" customHeight="1" x14ac:dyDescent="0.25">
      <c r="A1127" s="52">
        <v>1105</v>
      </c>
      <c r="B1127" s="69" t="s">
        <v>23</v>
      </c>
      <c r="C1127" s="69">
        <v>2944120</v>
      </c>
      <c r="D1127" s="69" t="s">
        <v>957</v>
      </c>
      <c r="E1127" s="69" t="s">
        <v>958</v>
      </c>
      <c r="F1127" s="69">
        <v>796</v>
      </c>
      <c r="G1127" s="69" t="s">
        <v>19</v>
      </c>
      <c r="H1127" s="67">
        <v>53401</v>
      </c>
      <c r="I1127" s="69" t="s">
        <v>20</v>
      </c>
      <c r="J1127" s="64">
        <v>2</v>
      </c>
      <c r="K1127" s="64">
        <v>6000</v>
      </c>
      <c r="L1127" s="65">
        <v>42036</v>
      </c>
      <c r="M1127" s="65">
        <v>42155</v>
      </c>
      <c r="N1127" s="69" t="s">
        <v>21</v>
      </c>
      <c r="O1127" s="69" t="s">
        <v>22</v>
      </c>
    </row>
    <row r="1128" spans="1:15" ht="65.25" customHeight="1" x14ac:dyDescent="0.25">
      <c r="A1128" s="52">
        <v>1106</v>
      </c>
      <c r="B1128" s="68" t="s">
        <v>23</v>
      </c>
      <c r="C1128" s="68">
        <v>2944210</v>
      </c>
      <c r="D1128" s="69" t="s">
        <v>922</v>
      </c>
      <c r="E1128" s="69" t="s">
        <v>923</v>
      </c>
      <c r="F1128" s="69">
        <v>796</v>
      </c>
      <c r="G1128" s="69" t="s">
        <v>19</v>
      </c>
      <c r="H1128" s="69">
        <v>53727000</v>
      </c>
      <c r="I1128" s="69" t="s">
        <v>70</v>
      </c>
      <c r="J1128" s="64">
        <v>1</v>
      </c>
      <c r="K1128" s="49">
        <v>21240</v>
      </c>
      <c r="L1128" s="53">
        <v>42036</v>
      </c>
      <c r="M1128" s="53">
        <v>42125</v>
      </c>
      <c r="N1128" s="69" t="s">
        <v>21</v>
      </c>
      <c r="O1128" s="69" t="s">
        <v>22</v>
      </c>
    </row>
    <row r="1129" spans="1:15" ht="65.25" customHeight="1" x14ac:dyDescent="0.25">
      <c r="A1129" s="52">
        <v>1107</v>
      </c>
      <c r="B1129" s="68" t="s">
        <v>23</v>
      </c>
      <c r="C1129" s="68">
        <v>3100000</v>
      </c>
      <c r="D1129" s="13" t="s">
        <v>418</v>
      </c>
      <c r="E1129" s="35" t="s">
        <v>928</v>
      </c>
      <c r="F1129" s="69">
        <v>796</v>
      </c>
      <c r="G1129" s="69" t="s">
        <v>19</v>
      </c>
      <c r="H1129" s="68">
        <v>53413</v>
      </c>
      <c r="I1129" s="35" t="s">
        <v>178</v>
      </c>
      <c r="J1129" s="37">
        <v>1</v>
      </c>
      <c r="K1129" s="37">
        <v>6530</v>
      </c>
      <c r="L1129" s="65">
        <v>42036</v>
      </c>
      <c r="M1129" s="65">
        <v>42339</v>
      </c>
      <c r="N1129" s="69" t="s">
        <v>21</v>
      </c>
      <c r="O1129" s="35" t="s">
        <v>22</v>
      </c>
    </row>
    <row r="1130" spans="1:15" ht="65.25" customHeight="1" x14ac:dyDescent="0.25">
      <c r="A1130" s="52">
        <v>1108</v>
      </c>
      <c r="B1130" s="68" t="s">
        <v>23</v>
      </c>
      <c r="C1130" s="68">
        <v>2944140</v>
      </c>
      <c r="D1130" s="68" t="s">
        <v>2300</v>
      </c>
      <c r="E1130" s="68" t="s">
        <v>2299</v>
      </c>
      <c r="F1130" s="69">
        <v>796</v>
      </c>
      <c r="G1130" s="69" t="s">
        <v>19</v>
      </c>
      <c r="H1130" s="67">
        <v>53401</v>
      </c>
      <c r="I1130" s="69" t="s">
        <v>20</v>
      </c>
      <c r="J1130" s="45">
        <v>14</v>
      </c>
      <c r="K1130" s="64">
        <v>54600</v>
      </c>
      <c r="L1130" s="65">
        <v>42217</v>
      </c>
      <c r="M1130" s="65">
        <v>42339</v>
      </c>
      <c r="N1130" s="69" t="s">
        <v>54</v>
      </c>
      <c r="O1130" s="68" t="s">
        <v>22</v>
      </c>
    </row>
    <row r="1131" spans="1:15" ht="65.25" customHeight="1" x14ac:dyDescent="0.25">
      <c r="A1131" s="52">
        <v>1109</v>
      </c>
      <c r="B1131" s="68" t="s">
        <v>23</v>
      </c>
      <c r="C1131" s="68">
        <v>2944140</v>
      </c>
      <c r="D1131" s="68" t="s">
        <v>1610</v>
      </c>
      <c r="E1131" s="69" t="s">
        <v>730</v>
      </c>
      <c r="F1131" s="69">
        <v>796</v>
      </c>
      <c r="G1131" s="69" t="s">
        <v>19</v>
      </c>
      <c r="H1131" s="67">
        <v>53401</v>
      </c>
      <c r="I1131" s="69" t="s">
        <v>20</v>
      </c>
      <c r="J1131" s="64">
        <v>30</v>
      </c>
      <c r="K1131" s="64">
        <v>319800</v>
      </c>
      <c r="L1131" s="65">
        <v>42217</v>
      </c>
      <c r="M1131" s="65">
        <v>42278</v>
      </c>
      <c r="N1131" s="69" t="s">
        <v>21</v>
      </c>
      <c r="O1131" s="69" t="s">
        <v>22</v>
      </c>
    </row>
    <row r="1132" spans="1:15" ht="65.25" customHeight="1" x14ac:dyDescent="0.25">
      <c r="A1132" s="52">
        <v>1110</v>
      </c>
      <c r="B1132" s="68" t="s">
        <v>23</v>
      </c>
      <c r="C1132" s="68">
        <v>2944140</v>
      </c>
      <c r="D1132" s="68" t="s">
        <v>1610</v>
      </c>
      <c r="E1132" s="69" t="s">
        <v>941</v>
      </c>
      <c r="F1132" s="69">
        <v>796</v>
      </c>
      <c r="G1132" s="69" t="s">
        <v>19</v>
      </c>
      <c r="H1132" s="67">
        <v>53401</v>
      </c>
      <c r="I1132" s="69" t="s">
        <v>20</v>
      </c>
      <c r="J1132" s="64">
        <v>17</v>
      </c>
      <c r="K1132" s="64">
        <v>220660</v>
      </c>
      <c r="L1132" s="65">
        <v>42095</v>
      </c>
      <c r="M1132" s="65">
        <v>42156</v>
      </c>
      <c r="N1132" s="69" t="s">
        <v>21</v>
      </c>
      <c r="O1132" s="69" t="s">
        <v>22</v>
      </c>
    </row>
    <row r="1133" spans="1:15" ht="65.25" customHeight="1" x14ac:dyDescent="0.25">
      <c r="A1133" s="52">
        <v>1111</v>
      </c>
      <c r="B1133" s="69" t="s">
        <v>23</v>
      </c>
      <c r="C1133" s="69">
        <v>2890000</v>
      </c>
      <c r="D1133" s="69" t="s">
        <v>901</v>
      </c>
      <c r="E1133" s="27" t="s">
        <v>902</v>
      </c>
      <c r="F1133" s="69">
        <v>796</v>
      </c>
      <c r="G1133" s="69" t="s">
        <v>19</v>
      </c>
      <c r="H1133" s="10">
        <v>53423</v>
      </c>
      <c r="I1133" s="69" t="s">
        <v>106</v>
      </c>
      <c r="J1133" s="64">
        <v>20</v>
      </c>
      <c r="K1133" s="64">
        <v>11800</v>
      </c>
      <c r="L1133" s="65">
        <v>42037</v>
      </c>
      <c r="M1133" s="65">
        <v>42339</v>
      </c>
      <c r="N1133" s="69" t="s">
        <v>21</v>
      </c>
      <c r="O1133" s="69" t="s">
        <v>22</v>
      </c>
    </row>
    <row r="1134" spans="1:15" ht="65.25" customHeight="1" x14ac:dyDescent="0.25">
      <c r="A1134" s="52">
        <v>1112</v>
      </c>
      <c r="B1134" s="69" t="s">
        <v>23</v>
      </c>
      <c r="C1134" s="69">
        <v>3150250</v>
      </c>
      <c r="D1134" s="69" t="s">
        <v>365</v>
      </c>
      <c r="E1134" s="69" t="s">
        <v>1632</v>
      </c>
      <c r="F1134" s="69">
        <v>796</v>
      </c>
      <c r="G1134" s="69" t="s">
        <v>19</v>
      </c>
      <c r="H1134" s="67">
        <v>53000000000</v>
      </c>
      <c r="I1134" s="69" t="s">
        <v>1572</v>
      </c>
      <c r="J1134" s="6">
        <v>393</v>
      </c>
      <c r="K1134" s="64">
        <v>30030.92</v>
      </c>
      <c r="L1134" s="65">
        <v>42095</v>
      </c>
      <c r="M1134" s="65">
        <v>42156</v>
      </c>
      <c r="N1134" s="69" t="s">
        <v>21</v>
      </c>
      <c r="O1134" s="69" t="s">
        <v>22</v>
      </c>
    </row>
    <row r="1135" spans="1:15" ht="65.25" customHeight="1" x14ac:dyDescent="0.25">
      <c r="A1135" s="52">
        <v>1113</v>
      </c>
      <c r="B1135" s="69" t="s">
        <v>23</v>
      </c>
      <c r="C1135" s="69">
        <v>3150250</v>
      </c>
      <c r="D1135" s="69" t="s">
        <v>365</v>
      </c>
      <c r="E1135" s="69" t="s">
        <v>1632</v>
      </c>
      <c r="F1135" s="69">
        <v>796</v>
      </c>
      <c r="G1135" s="69" t="s">
        <v>19</v>
      </c>
      <c r="H1135" s="67">
        <v>5304</v>
      </c>
      <c r="I1135" s="69" t="s">
        <v>20</v>
      </c>
      <c r="J1135" s="6">
        <v>470</v>
      </c>
      <c r="K1135" s="64">
        <v>94078.92</v>
      </c>
      <c r="L1135" s="65">
        <v>42095</v>
      </c>
      <c r="M1135" s="65">
        <v>42156</v>
      </c>
      <c r="N1135" s="69" t="s">
        <v>21</v>
      </c>
      <c r="O1135" s="69" t="s">
        <v>22</v>
      </c>
    </row>
    <row r="1136" spans="1:15" ht="65.25" customHeight="1" x14ac:dyDescent="0.25">
      <c r="A1136" s="52">
        <v>1114</v>
      </c>
      <c r="B1136" s="68" t="s">
        <v>23</v>
      </c>
      <c r="C1136" s="68">
        <v>3100000</v>
      </c>
      <c r="D1136" s="13" t="s">
        <v>397</v>
      </c>
      <c r="E1136" s="69" t="s">
        <v>1006</v>
      </c>
      <c r="F1136" s="69">
        <v>796</v>
      </c>
      <c r="G1136" s="69" t="s">
        <v>19</v>
      </c>
      <c r="H1136" s="67">
        <v>53401</v>
      </c>
      <c r="I1136" s="69" t="s">
        <v>20</v>
      </c>
      <c r="J1136" s="64">
        <v>20</v>
      </c>
      <c r="K1136" s="64">
        <v>3000</v>
      </c>
      <c r="L1136" s="65">
        <v>42064</v>
      </c>
      <c r="M1136" s="65">
        <v>42125</v>
      </c>
      <c r="N1136" s="69" t="s">
        <v>21</v>
      </c>
      <c r="O1136" s="69" t="s">
        <v>51</v>
      </c>
    </row>
    <row r="1137" spans="1:15" ht="65.25" customHeight="1" x14ac:dyDescent="0.25">
      <c r="A1137" s="52">
        <v>1115</v>
      </c>
      <c r="B1137" s="68" t="s">
        <v>23</v>
      </c>
      <c r="C1137" s="68">
        <v>3100000</v>
      </c>
      <c r="D1137" s="13" t="s">
        <v>397</v>
      </c>
      <c r="E1137" s="69" t="s">
        <v>1003</v>
      </c>
      <c r="F1137" s="69">
        <v>796</v>
      </c>
      <c r="G1137" s="69" t="s">
        <v>19</v>
      </c>
      <c r="H1137" s="67">
        <v>53401</v>
      </c>
      <c r="I1137" s="69" t="s">
        <v>20</v>
      </c>
      <c r="J1137" s="64">
        <v>30</v>
      </c>
      <c r="K1137" s="64">
        <v>6000</v>
      </c>
      <c r="L1137" s="65">
        <v>42064</v>
      </c>
      <c r="M1137" s="65">
        <v>42125</v>
      </c>
      <c r="N1137" s="69" t="s">
        <v>21</v>
      </c>
      <c r="O1137" s="69" t="s">
        <v>51</v>
      </c>
    </row>
    <row r="1138" spans="1:15" ht="65.25" customHeight="1" x14ac:dyDescent="0.25">
      <c r="A1138" s="52">
        <v>1116</v>
      </c>
      <c r="B1138" s="68" t="s">
        <v>23</v>
      </c>
      <c r="C1138" s="68">
        <v>3130000</v>
      </c>
      <c r="D1138" s="13" t="s">
        <v>364</v>
      </c>
      <c r="E1138" s="69" t="s">
        <v>1002</v>
      </c>
      <c r="F1138" s="2" t="s">
        <v>362</v>
      </c>
      <c r="G1138" s="68" t="s">
        <v>363</v>
      </c>
      <c r="H1138" s="67">
        <v>53000000000</v>
      </c>
      <c r="I1138" s="69" t="s">
        <v>1568</v>
      </c>
      <c r="J1138" s="64">
        <v>200</v>
      </c>
      <c r="K1138" s="64">
        <v>7689.9</v>
      </c>
      <c r="L1138" s="65">
        <v>42095</v>
      </c>
      <c r="M1138" s="65">
        <v>42186</v>
      </c>
      <c r="N1138" s="69" t="s">
        <v>21</v>
      </c>
      <c r="O1138" s="69" t="s">
        <v>51</v>
      </c>
    </row>
    <row r="1139" spans="1:15" ht="65.25" customHeight="1" x14ac:dyDescent="0.25">
      <c r="A1139" s="52">
        <v>1117</v>
      </c>
      <c r="B1139" s="68" t="s">
        <v>23</v>
      </c>
      <c r="C1139" s="68">
        <v>3130000</v>
      </c>
      <c r="D1139" s="13" t="s">
        <v>1974</v>
      </c>
      <c r="E1139" s="69" t="s">
        <v>1002</v>
      </c>
      <c r="F1139" s="2" t="s">
        <v>362</v>
      </c>
      <c r="G1139" s="68" t="s">
        <v>363</v>
      </c>
      <c r="H1139" s="67">
        <v>53401</v>
      </c>
      <c r="I1139" s="69" t="s">
        <v>20</v>
      </c>
      <c r="J1139" s="64">
        <v>350</v>
      </c>
      <c r="K1139" s="64">
        <v>7309.5</v>
      </c>
      <c r="L1139" s="65">
        <v>42095</v>
      </c>
      <c r="M1139" s="65">
        <v>42156</v>
      </c>
      <c r="N1139" s="69" t="s">
        <v>21</v>
      </c>
      <c r="O1139" s="69" t="s">
        <v>22</v>
      </c>
    </row>
    <row r="1140" spans="1:15" ht="75" customHeight="1" x14ac:dyDescent="0.25">
      <c r="A1140" s="52">
        <v>1118</v>
      </c>
      <c r="B1140" s="68" t="s">
        <v>23</v>
      </c>
      <c r="C1140" s="68">
        <v>2912384</v>
      </c>
      <c r="D1140" s="69" t="s">
        <v>1791</v>
      </c>
      <c r="E1140" s="35" t="s">
        <v>2259</v>
      </c>
      <c r="F1140" s="69">
        <v>796</v>
      </c>
      <c r="G1140" s="69" t="s">
        <v>19</v>
      </c>
      <c r="H1140" s="67">
        <v>53401</v>
      </c>
      <c r="I1140" s="69" t="s">
        <v>20</v>
      </c>
      <c r="J1140" s="29">
        <v>4</v>
      </c>
      <c r="K1140" s="22">
        <v>52544</v>
      </c>
      <c r="L1140" s="65">
        <v>42186</v>
      </c>
      <c r="M1140" s="65">
        <v>42248</v>
      </c>
      <c r="N1140" s="69" t="s">
        <v>21</v>
      </c>
      <c r="O1140" s="69" t="s">
        <v>22</v>
      </c>
    </row>
    <row r="1141" spans="1:15" ht="65.25" customHeight="1" x14ac:dyDescent="0.25">
      <c r="A1141" s="52">
        <v>1119</v>
      </c>
      <c r="B1141" s="69" t="s">
        <v>23</v>
      </c>
      <c r="C1141" s="69">
        <v>2695010</v>
      </c>
      <c r="D1141" s="13" t="s">
        <v>990</v>
      </c>
      <c r="E1141" s="13" t="s">
        <v>989</v>
      </c>
      <c r="F1141" s="69">
        <v>796</v>
      </c>
      <c r="G1141" s="69" t="s">
        <v>19</v>
      </c>
      <c r="H1141" s="67">
        <v>53401</v>
      </c>
      <c r="I1141" s="69" t="s">
        <v>20</v>
      </c>
      <c r="J1141" s="64">
        <v>45</v>
      </c>
      <c r="K1141" s="64">
        <v>90000</v>
      </c>
      <c r="L1141" s="65">
        <v>42064</v>
      </c>
      <c r="M1141" s="65">
        <v>42339</v>
      </c>
      <c r="N1141" s="69" t="s">
        <v>21</v>
      </c>
      <c r="O1141" s="69" t="s">
        <v>22</v>
      </c>
    </row>
    <row r="1142" spans="1:15" ht="65.25" customHeight="1" x14ac:dyDescent="0.25">
      <c r="A1142" s="52">
        <v>1120</v>
      </c>
      <c r="B1142" s="8" t="s">
        <v>23</v>
      </c>
      <c r="C1142" s="68">
        <v>2944120</v>
      </c>
      <c r="D1142" s="69" t="s">
        <v>2306</v>
      </c>
      <c r="E1142" s="23" t="s">
        <v>2304</v>
      </c>
      <c r="F1142" s="69">
        <v>796</v>
      </c>
      <c r="G1142" s="69" t="s">
        <v>19</v>
      </c>
      <c r="H1142" s="67">
        <v>53401</v>
      </c>
      <c r="I1142" s="68" t="s">
        <v>20</v>
      </c>
      <c r="J1142" s="29">
        <v>77</v>
      </c>
      <c r="K1142" s="9">
        <v>141580</v>
      </c>
      <c r="L1142" s="65">
        <v>42248</v>
      </c>
      <c r="M1142" s="65">
        <v>42309</v>
      </c>
      <c r="N1142" s="69" t="s">
        <v>21</v>
      </c>
      <c r="O1142" s="69" t="s">
        <v>22</v>
      </c>
    </row>
    <row r="1143" spans="1:15" ht="65.25" customHeight="1" x14ac:dyDescent="0.25">
      <c r="A1143" s="52">
        <v>1121</v>
      </c>
      <c r="B1143" s="8" t="s">
        <v>23</v>
      </c>
      <c r="C1143" s="68">
        <v>2944120</v>
      </c>
      <c r="D1143" s="69" t="s">
        <v>2306</v>
      </c>
      <c r="E1143" s="23" t="s">
        <v>2304</v>
      </c>
      <c r="F1143" s="69">
        <v>796</v>
      </c>
      <c r="G1143" s="69" t="s">
        <v>19</v>
      </c>
      <c r="H1143" s="67">
        <v>53401</v>
      </c>
      <c r="I1143" s="68" t="s">
        <v>20</v>
      </c>
      <c r="J1143" s="29">
        <v>2</v>
      </c>
      <c r="K1143" s="9">
        <v>511290.13</v>
      </c>
      <c r="L1143" s="65">
        <v>42217</v>
      </c>
      <c r="M1143" s="65">
        <v>42309</v>
      </c>
      <c r="N1143" s="69" t="s">
        <v>21</v>
      </c>
      <c r="O1143" s="69" t="s">
        <v>22</v>
      </c>
    </row>
    <row r="1144" spans="1:15" ht="65.25" customHeight="1" x14ac:dyDescent="0.25">
      <c r="A1144" s="52">
        <v>1122</v>
      </c>
      <c r="B1144" s="68" t="s">
        <v>23</v>
      </c>
      <c r="C1144" s="68">
        <v>2519686</v>
      </c>
      <c r="D1144" s="69" t="s">
        <v>381</v>
      </c>
      <c r="E1144" s="69" t="s">
        <v>382</v>
      </c>
      <c r="F1144" s="69">
        <v>796</v>
      </c>
      <c r="G1144" s="69" t="s">
        <v>19</v>
      </c>
      <c r="H1144" s="67">
        <v>53401</v>
      </c>
      <c r="I1144" s="69" t="s">
        <v>20</v>
      </c>
      <c r="J1144" s="64">
        <v>700</v>
      </c>
      <c r="K1144" s="64">
        <v>400000</v>
      </c>
      <c r="L1144" s="65">
        <v>42217</v>
      </c>
      <c r="M1144" s="65">
        <v>42278</v>
      </c>
      <c r="N1144" s="69" t="s">
        <v>21</v>
      </c>
      <c r="O1144" s="69" t="s">
        <v>22</v>
      </c>
    </row>
    <row r="1145" spans="1:15" ht="65.25" customHeight="1" x14ac:dyDescent="0.25">
      <c r="A1145" s="52">
        <v>1123</v>
      </c>
      <c r="B1145" s="68" t="s">
        <v>23</v>
      </c>
      <c r="C1145" s="68">
        <v>2519686</v>
      </c>
      <c r="D1145" s="69" t="s">
        <v>381</v>
      </c>
      <c r="E1145" s="69" t="s">
        <v>382</v>
      </c>
      <c r="F1145" s="69">
        <v>796</v>
      </c>
      <c r="G1145" s="69" t="s">
        <v>19</v>
      </c>
      <c r="H1145" s="67">
        <v>53401</v>
      </c>
      <c r="I1145" s="69" t="s">
        <v>20</v>
      </c>
      <c r="J1145" s="64">
        <v>1600</v>
      </c>
      <c r="K1145" s="64">
        <v>300000</v>
      </c>
      <c r="L1145" s="65">
        <v>42095</v>
      </c>
      <c r="M1145" s="65">
        <v>42156</v>
      </c>
      <c r="N1145" s="69" t="s">
        <v>21</v>
      </c>
      <c r="O1145" s="69" t="s">
        <v>22</v>
      </c>
    </row>
    <row r="1146" spans="1:15" ht="65.25" customHeight="1" x14ac:dyDescent="0.25">
      <c r="A1146" s="52">
        <v>1124</v>
      </c>
      <c r="B1146" s="68" t="s">
        <v>23</v>
      </c>
      <c r="C1146" s="68">
        <v>3313126</v>
      </c>
      <c r="D1146" s="69" t="s">
        <v>997</v>
      </c>
      <c r="E1146" s="23" t="s">
        <v>998</v>
      </c>
      <c r="F1146" s="69">
        <v>796</v>
      </c>
      <c r="G1146" s="69" t="s">
        <v>19</v>
      </c>
      <c r="H1146" s="67">
        <v>53425</v>
      </c>
      <c r="I1146" s="68" t="s">
        <v>56</v>
      </c>
      <c r="J1146" s="29">
        <v>2</v>
      </c>
      <c r="K1146" s="9">
        <v>2795</v>
      </c>
      <c r="L1146" s="65">
        <v>42095</v>
      </c>
      <c r="M1146" s="65">
        <v>42156</v>
      </c>
      <c r="N1146" s="69" t="s">
        <v>21</v>
      </c>
      <c r="O1146" s="69" t="s">
        <v>22</v>
      </c>
    </row>
    <row r="1147" spans="1:15" ht="65.25" customHeight="1" x14ac:dyDescent="0.25">
      <c r="A1147" s="52">
        <v>1125</v>
      </c>
      <c r="B1147" s="68" t="s">
        <v>1521</v>
      </c>
      <c r="C1147" s="68">
        <v>2944120</v>
      </c>
      <c r="D1147" s="69" t="s">
        <v>994</v>
      </c>
      <c r="E1147" s="23" t="s">
        <v>995</v>
      </c>
      <c r="F1147" s="69">
        <v>796</v>
      </c>
      <c r="G1147" s="69" t="s">
        <v>19</v>
      </c>
      <c r="H1147" s="67">
        <v>53425</v>
      </c>
      <c r="I1147" s="68" t="s">
        <v>56</v>
      </c>
      <c r="J1147" s="29">
        <v>20</v>
      </c>
      <c r="K1147" s="9">
        <v>150</v>
      </c>
      <c r="L1147" s="65">
        <v>42064</v>
      </c>
      <c r="M1147" s="65">
        <v>42095</v>
      </c>
      <c r="N1147" s="69" t="s">
        <v>21</v>
      </c>
      <c r="O1147" s="69" t="s">
        <v>22</v>
      </c>
    </row>
    <row r="1148" spans="1:15" ht="65.25" customHeight="1" x14ac:dyDescent="0.25">
      <c r="A1148" s="52">
        <v>1126</v>
      </c>
      <c r="B1148" s="68" t="s">
        <v>23</v>
      </c>
      <c r="C1148" s="68">
        <v>2897030</v>
      </c>
      <c r="D1148" s="69" t="s">
        <v>471</v>
      </c>
      <c r="E1148" s="69" t="s">
        <v>535</v>
      </c>
      <c r="F1148" s="69">
        <v>796</v>
      </c>
      <c r="G1148" s="69" t="s">
        <v>19</v>
      </c>
      <c r="H1148" s="67">
        <v>53425</v>
      </c>
      <c r="I1148" s="68" t="s">
        <v>56</v>
      </c>
      <c r="J1148" s="29">
        <v>30</v>
      </c>
      <c r="K1148" s="22">
        <v>12000</v>
      </c>
      <c r="L1148" s="65">
        <v>42064</v>
      </c>
      <c r="M1148" s="65">
        <v>42095</v>
      </c>
      <c r="N1148" s="69" t="s">
        <v>21</v>
      </c>
      <c r="O1148" s="22" t="s">
        <v>22</v>
      </c>
    </row>
    <row r="1149" spans="1:15" ht="65.25" customHeight="1" x14ac:dyDescent="0.25">
      <c r="A1149" s="52">
        <v>1127</v>
      </c>
      <c r="B1149" s="68" t="s">
        <v>23</v>
      </c>
      <c r="C1149" s="68">
        <v>2897030</v>
      </c>
      <c r="D1149" s="69" t="s">
        <v>471</v>
      </c>
      <c r="E1149" s="69" t="s">
        <v>993</v>
      </c>
      <c r="F1149" s="69">
        <v>796</v>
      </c>
      <c r="G1149" s="69" t="s">
        <v>19</v>
      </c>
      <c r="H1149" s="67">
        <v>53425</v>
      </c>
      <c r="I1149" s="68" t="s">
        <v>56</v>
      </c>
      <c r="J1149" s="29">
        <v>26</v>
      </c>
      <c r="K1149" s="22">
        <v>18200</v>
      </c>
      <c r="L1149" s="65">
        <v>42064</v>
      </c>
      <c r="M1149" s="65">
        <v>42095</v>
      </c>
      <c r="N1149" s="69" t="s">
        <v>21</v>
      </c>
      <c r="O1149" s="22" t="s">
        <v>22</v>
      </c>
    </row>
    <row r="1150" spans="1:15" ht="65.25" customHeight="1" x14ac:dyDescent="0.25">
      <c r="A1150" s="52">
        <v>1128</v>
      </c>
      <c r="B1150" s="68" t="s">
        <v>23</v>
      </c>
      <c r="C1150" s="68">
        <v>2897030</v>
      </c>
      <c r="D1150" s="69" t="s">
        <v>471</v>
      </c>
      <c r="E1150" s="69" t="s">
        <v>533</v>
      </c>
      <c r="F1150" s="69">
        <v>796</v>
      </c>
      <c r="G1150" s="69" t="s">
        <v>19</v>
      </c>
      <c r="H1150" s="67">
        <v>53425</v>
      </c>
      <c r="I1150" s="68" t="s">
        <v>56</v>
      </c>
      <c r="J1150" s="29">
        <v>90</v>
      </c>
      <c r="K1150" s="22">
        <v>36000</v>
      </c>
      <c r="L1150" s="65">
        <v>42064</v>
      </c>
      <c r="M1150" s="65">
        <v>42095</v>
      </c>
      <c r="N1150" s="69" t="s">
        <v>21</v>
      </c>
      <c r="O1150" s="22" t="s">
        <v>22</v>
      </c>
    </row>
    <row r="1151" spans="1:15" ht="65.25" customHeight="1" x14ac:dyDescent="0.25">
      <c r="A1151" s="52">
        <v>1129</v>
      </c>
      <c r="B1151" s="68" t="s">
        <v>23</v>
      </c>
      <c r="C1151" s="68">
        <v>2897030</v>
      </c>
      <c r="D1151" s="69" t="s">
        <v>471</v>
      </c>
      <c r="E1151" s="69" t="s">
        <v>534</v>
      </c>
      <c r="F1151" s="69">
        <v>796</v>
      </c>
      <c r="G1151" s="69" t="s">
        <v>19</v>
      </c>
      <c r="H1151" s="67">
        <v>53425</v>
      </c>
      <c r="I1151" s="68" t="s">
        <v>56</v>
      </c>
      <c r="J1151" s="29">
        <v>300</v>
      </c>
      <c r="K1151" s="22">
        <v>12000</v>
      </c>
      <c r="L1151" s="65">
        <v>42064</v>
      </c>
      <c r="M1151" s="65">
        <v>42095</v>
      </c>
      <c r="N1151" s="69" t="s">
        <v>21</v>
      </c>
      <c r="O1151" s="22" t="s">
        <v>22</v>
      </c>
    </row>
    <row r="1152" spans="1:15" ht="65.25" customHeight="1" x14ac:dyDescent="0.25">
      <c r="A1152" s="52">
        <v>1130</v>
      </c>
      <c r="B1152" s="68" t="s">
        <v>23</v>
      </c>
      <c r="C1152" s="68">
        <v>2897030</v>
      </c>
      <c r="D1152" s="69" t="s">
        <v>471</v>
      </c>
      <c r="E1152" s="23" t="s">
        <v>996</v>
      </c>
      <c r="F1152" s="69">
        <v>796</v>
      </c>
      <c r="G1152" s="69" t="s">
        <v>19</v>
      </c>
      <c r="H1152" s="67">
        <v>53425</v>
      </c>
      <c r="I1152" s="68" t="s">
        <v>56</v>
      </c>
      <c r="J1152" s="29">
        <v>15</v>
      </c>
      <c r="K1152" s="9">
        <v>700</v>
      </c>
      <c r="L1152" s="65">
        <v>42064</v>
      </c>
      <c r="M1152" s="65">
        <v>42095</v>
      </c>
      <c r="N1152" s="69" t="s">
        <v>21</v>
      </c>
      <c r="O1152" s="69" t="s">
        <v>22</v>
      </c>
    </row>
    <row r="1153" spans="1:15" ht="65.25" customHeight="1" x14ac:dyDescent="0.25">
      <c r="A1153" s="52">
        <v>1131</v>
      </c>
      <c r="B1153" s="68" t="s">
        <v>23</v>
      </c>
      <c r="C1153" s="68">
        <v>2897030</v>
      </c>
      <c r="D1153" s="69" t="s">
        <v>471</v>
      </c>
      <c r="E1153" s="69" t="s">
        <v>999</v>
      </c>
      <c r="F1153" s="69">
        <v>796</v>
      </c>
      <c r="G1153" s="69" t="s">
        <v>19</v>
      </c>
      <c r="H1153" s="67">
        <v>53425</v>
      </c>
      <c r="I1153" s="68" t="s">
        <v>56</v>
      </c>
      <c r="J1153" s="29">
        <v>4</v>
      </c>
      <c r="K1153" s="22">
        <v>2000</v>
      </c>
      <c r="L1153" s="65">
        <v>42064</v>
      </c>
      <c r="M1153" s="65">
        <v>42095</v>
      </c>
      <c r="N1153" s="69" t="s">
        <v>21</v>
      </c>
      <c r="O1153" s="22" t="s">
        <v>22</v>
      </c>
    </row>
    <row r="1154" spans="1:15" ht="65.25" customHeight="1" x14ac:dyDescent="0.25">
      <c r="A1154" s="52">
        <v>1132</v>
      </c>
      <c r="B1154" s="69">
        <v>72</v>
      </c>
      <c r="C1154" s="69">
        <v>7200000</v>
      </c>
      <c r="D1154" s="69" t="s">
        <v>137</v>
      </c>
      <c r="E1154" s="69" t="s">
        <v>977</v>
      </c>
      <c r="F1154" s="69">
        <v>876</v>
      </c>
      <c r="G1154" s="69" t="s">
        <v>60</v>
      </c>
      <c r="H1154" s="67">
        <v>53401</v>
      </c>
      <c r="I1154" s="69" t="s">
        <v>20</v>
      </c>
      <c r="J1154" s="64">
        <v>1</v>
      </c>
      <c r="K1154" s="64">
        <v>10030</v>
      </c>
      <c r="L1154" s="65">
        <v>42064</v>
      </c>
      <c r="M1154" s="65">
        <v>42339</v>
      </c>
      <c r="N1154" s="69" t="s">
        <v>21</v>
      </c>
      <c r="O1154" s="69" t="s">
        <v>22</v>
      </c>
    </row>
    <row r="1155" spans="1:15" ht="65.25" customHeight="1" x14ac:dyDescent="0.25">
      <c r="A1155" s="52">
        <v>1133</v>
      </c>
      <c r="B1155" s="8" t="s">
        <v>343</v>
      </c>
      <c r="C1155" s="8">
        <v>5235020</v>
      </c>
      <c r="D1155" s="69" t="s">
        <v>2359</v>
      </c>
      <c r="E1155" s="69" t="s">
        <v>969</v>
      </c>
      <c r="F1155" s="69">
        <v>796</v>
      </c>
      <c r="G1155" s="69" t="s">
        <v>19</v>
      </c>
      <c r="H1155" s="10">
        <v>53423</v>
      </c>
      <c r="I1155" s="69" t="s">
        <v>106</v>
      </c>
      <c r="J1155" s="64">
        <v>1</v>
      </c>
      <c r="K1155" s="64">
        <v>1180</v>
      </c>
      <c r="L1155" s="65">
        <v>42064</v>
      </c>
      <c r="M1155" s="65">
        <v>42095</v>
      </c>
      <c r="N1155" s="69" t="s">
        <v>21</v>
      </c>
      <c r="O1155" s="69" t="s">
        <v>22</v>
      </c>
    </row>
    <row r="1156" spans="1:15" ht="65.25" customHeight="1" x14ac:dyDescent="0.25">
      <c r="A1156" s="52">
        <v>1134</v>
      </c>
      <c r="B1156" s="8" t="s">
        <v>343</v>
      </c>
      <c r="C1156" s="8">
        <v>5235020</v>
      </c>
      <c r="D1156" s="69" t="s">
        <v>2359</v>
      </c>
      <c r="E1156" s="69" t="s">
        <v>970</v>
      </c>
      <c r="F1156" s="69">
        <v>796</v>
      </c>
      <c r="G1156" s="69" t="s">
        <v>19</v>
      </c>
      <c r="H1156" s="10">
        <v>53423</v>
      </c>
      <c r="I1156" s="69" t="s">
        <v>106</v>
      </c>
      <c r="J1156" s="4">
        <v>1</v>
      </c>
      <c r="K1156" s="64">
        <v>8200</v>
      </c>
      <c r="L1156" s="65">
        <v>42064</v>
      </c>
      <c r="M1156" s="65">
        <v>42095</v>
      </c>
      <c r="N1156" s="69" t="s">
        <v>21</v>
      </c>
      <c r="O1156" s="69" t="s">
        <v>22</v>
      </c>
    </row>
    <row r="1157" spans="1:15" ht="65.25" customHeight="1" x14ac:dyDescent="0.25">
      <c r="A1157" s="52">
        <v>1135</v>
      </c>
      <c r="B1157" s="69" t="s">
        <v>23</v>
      </c>
      <c r="C1157" s="8">
        <v>2930429</v>
      </c>
      <c r="D1157" s="13" t="s">
        <v>52</v>
      </c>
      <c r="E1157" s="69" t="s">
        <v>1499</v>
      </c>
      <c r="F1157" s="69">
        <v>796</v>
      </c>
      <c r="G1157" s="69" t="s">
        <v>19</v>
      </c>
      <c r="H1157" s="68">
        <v>53408</v>
      </c>
      <c r="I1157" s="69" t="s">
        <v>29</v>
      </c>
      <c r="J1157" s="69">
        <v>212</v>
      </c>
      <c r="K1157" s="14">
        <v>473184</v>
      </c>
      <c r="L1157" s="65">
        <v>42064</v>
      </c>
      <c r="M1157" s="65">
        <v>42095</v>
      </c>
      <c r="N1157" s="69" t="s">
        <v>21</v>
      </c>
      <c r="O1157" s="69" t="s">
        <v>22</v>
      </c>
    </row>
    <row r="1158" spans="1:15" ht="65.25" customHeight="1" x14ac:dyDescent="0.25">
      <c r="A1158" s="52">
        <v>1136</v>
      </c>
      <c r="B1158" s="69" t="s">
        <v>968</v>
      </c>
      <c r="C1158" s="69">
        <v>7422000</v>
      </c>
      <c r="D1158" s="69" t="s">
        <v>750</v>
      </c>
      <c r="E1158" s="69" t="s">
        <v>967</v>
      </c>
      <c r="F1158" s="69">
        <v>876</v>
      </c>
      <c r="G1158" s="69" t="s">
        <v>60</v>
      </c>
      <c r="H1158" s="68">
        <v>53408</v>
      </c>
      <c r="I1158" s="69" t="s">
        <v>29</v>
      </c>
      <c r="J1158" s="64">
        <v>1</v>
      </c>
      <c r="K1158" s="64">
        <v>15741.2</v>
      </c>
      <c r="L1158" s="65">
        <v>42064</v>
      </c>
      <c r="M1158" s="65">
        <v>42339</v>
      </c>
      <c r="N1158" s="69" t="s">
        <v>21</v>
      </c>
      <c r="O1158" s="69" t="s">
        <v>22</v>
      </c>
    </row>
    <row r="1159" spans="1:15" ht="65.25" customHeight="1" x14ac:dyDescent="0.25">
      <c r="A1159" s="52">
        <v>1137</v>
      </c>
      <c r="B1159" s="68" t="s">
        <v>736</v>
      </c>
      <c r="C1159" s="69">
        <v>9430000</v>
      </c>
      <c r="D1159" s="69" t="s">
        <v>980</v>
      </c>
      <c r="E1159" s="69" t="s">
        <v>981</v>
      </c>
      <c r="F1159" s="6">
        <v>876</v>
      </c>
      <c r="G1159" s="69" t="s">
        <v>60</v>
      </c>
      <c r="H1159" s="6">
        <v>53412</v>
      </c>
      <c r="I1159" s="69" t="s">
        <v>91</v>
      </c>
      <c r="J1159" s="6">
        <v>8</v>
      </c>
      <c r="K1159" s="14">
        <v>8496</v>
      </c>
      <c r="L1159" s="65">
        <v>42064</v>
      </c>
      <c r="M1159" s="65">
        <v>42339</v>
      </c>
      <c r="N1159" s="69" t="s">
        <v>21</v>
      </c>
      <c r="O1159" s="69" t="s">
        <v>22</v>
      </c>
    </row>
    <row r="1160" spans="1:15" ht="65.25" customHeight="1" x14ac:dyDescent="0.25">
      <c r="A1160" s="52">
        <v>1138</v>
      </c>
      <c r="B1160" s="68" t="s">
        <v>68</v>
      </c>
      <c r="C1160" s="68">
        <v>2944000</v>
      </c>
      <c r="D1160" s="69" t="s">
        <v>66</v>
      </c>
      <c r="E1160" s="69" t="s">
        <v>260</v>
      </c>
      <c r="F1160" s="69">
        <v>876</v>
      </c>
      <c r="G1160" s="69" t="s">
        <v>60</v>
      </c>
      <c r="H1160" s="69">
        <v>53727000</v>
      </c>
      <c r="I1160" s="69" t="s">
        <v>70</v>
      </c>
      <c r="J1160" s="69">
        <v>1</v>
      </c>
      <c r="K1160" s="64">
        <v>21594</v>
      </c>
      <c r="L1160" s="65">
        <v>42064</v>
      </c>
      <c r="M1160" s="65">
        <v>42156</v>
      </c>
      <c r="N1160" s="69" t="s">
        <v>21</v>
      </c>
      <c r="O1160" s="69" t="s">
        <v>22</v>
      </c>
    </row>
    <row r="1161" spans="1:15" ht="65.25" customHeight="1" x14ac:dyDescent="0.25">
      <c r="A1161" s="52">
        <v>1139</v>
      </c>
      <c r="B1161" s="8" t="s">
        <v>99</v>
      </c>
      <c r="C1161" s="8">
        <v>5020000</v>
      </c>
      <c r="D1161" s="69" t="s">
        <v>86</v>
      </c>
      <c r="E1161" s="68" t="s">
        <v>966</v>
      </c>
      <c r="F1161" s="69">
        <v>876</v>
      </c>
      <c r="G1161" s="69" t="s">
        <v>60</v>
      </c>
      <c r="H1161" s="67">
        <v>53401</v>
      </c>
      <c r="I1161" s="69" t="s">
        <v>20</v>
      </c>
      <c r="J1161" s="64">
        <v>1</v>
      </c>
      <c r="K1161" s="64">
        <v>43660</v>
      </c>
      <c r="L1161" s="65">
        <v>42064</v>
      </c>
      <c r="M1161" s="65">
        <v>42278</v>
      </c>
      <c r="N1161" s="69" t="s">
        <v>21</v>
      </c>
      <c r="O1161" s="69" t="s">
        <v>22</v>
      </c>
    </row>
    <row r="1162" spans="1:15" ht="65.25" customHeight="1" x14ac:dyDescent="0.25">
      <c r="A1162" s="52">
        <v>1140</v>
      </c>
      <c r="B1162" s="68" t="s">
        <v>23</v>
      </c>
      <c r="C1162" s="68">
        <v>2944120</v>
      </c>
      <c r="D1162" s="69" t="s">
        <v>1000</v>
      </c>
      <c r="E1162" s="69" t="s">
        <v>1001</v>
      </c>
      <c r="F1162" s="69">
        <v>796</v>
      </c>
      <c r="G1162" s="69" t="s">
        <v>19</v>
      </c>
      <c r="H1162" s="67">
        <v>53000000000</v>
      </c>
      <c r="I1162" s="69" t="s">
        <v>1568</v>
      </c>
      <c r="J1162" s="29">
        <v>1</v>
      </c>
      <c r="K1162" s="22">
        <v>197000</v>
      </c>
      <c r="L1162" s="65">
        <v>42248</v>
      </c>
      <c r="M1162" s="65">
        <v>42309</v>
      </c>
      <c r="N1162" s="69" t="s">
        <v>21</v>
      </c>
      <c r="O1162" s="22" t="s">
        <v>22</v>
      </c>
    </row>
    <row r="1163" spans="1:15" ht="65.25" customHeight="1" x14ac:dyDescent="0.25">
      <c r="A1163" s="52">
        <v>1141</v>
      </c>
      <c r="B1163" s="68" t="s">
        <v>23</v>
      </c>
      <c r="C1163" s="68">
        <v>3100000</v>
      </c>
      <c r="D1163" s="13" t="s">
        <v>397</v>
      </c>
      <c r="E1163" s="69" t="s">
        <v>1005</v>
      </c>
      <c r="F1163" s="69">
        <v>796</v>
      </c>
      <c r="G1163" s="69" t="s">
        <v>19</v>
      </c>
      <c r="H1163" s="67">
        <v>53401</v>
      </c>
      <c r="I1163" s="69" t="s">
        <v>20</v>
      </c>
      <c r="J1163" s="64">
        <v>40</v>
      </c>
      <c r="K1163" s="64">
        <v>6000</v>
      </c>
      <c r="L1163" s="65">
        <v>42064</v>
      </c>
      <c r="M1163" s="65">
        <v>42125</v>
      </c>
      <c r="N1163" s="69" t="s">
        <v>21</v>
      </c>
      <c r="O1163" s="69" t="s">
        <v>51</v>
      </c>
    </row>
    <row r="1164" spans="1:15" ht="65.25" customHeight="1" x14ac:dyDescent="0.25">
      <c r="A1164" s="52">
        <v>1142</v>
      </c>
      <c r="B1164" s="68" t="s">
        <v>23</v>
      </c>
      <c r="C1164" s="68">
        <v>3100000</v>
      </c>
      <c r="D1164" s="13" t="s">
        <v>397</v>
      </c>
      <c r="E1164" s="69" t="s">
        <v>1007</v>
      </c>
      <c r="F1164" s="69">
        <v>796</v>
      </c>
      <c r="G1164" s="69" t="s">
        <v>19</v>
      </c>
      <c r="H1164" s="67">
        <v>53401</v>
      </c>
      <c r="I1164" s="69" t="s">
        <v>20</v>
      </c>
      <c r="J1164" s="64">
        <v>100</v>
      </c>
      <c r="K1164" s="64">
        <v>5000</v>
      </c>
      <c r="L1164" s="65">
        <v>42064</v>
      </c>
      <c r="M1164" s="65">
        <v>42125</v>
      </c>
      <c r="N1164" s="69" t="s">
        <v>21</v>
      </c>
      <c r="O1164" s="69" t="s">
        <v>51</v>
      </c>
    </row>
    <row r="1165" spans="1:15" ht="65.25" customHeight="1" x14ac:dyDescent="0.25">
      <c r="A1165" s="52">
        <v>1143</v>
      </c>
      <c r="B1165" s="69" t="s">
        <v>23</v>
      </c>
      <c r="C1165" s="8">
        <v>2519760</v>
      </c>
      <c r="D1165" s="69" t="s">
        <v>411</v>
      </c>
      <c r="E1165" s="69" t="s">
        <v>988</v>
      </c>
      <c r="F1165" s="2" t="s">
        <v>362</v>
      </c>
      <c r="G1165" s="68" t="s">
        <v>363</v>
      </c>
      <c r="H1165" s="67">
        <v>53401</v>
      </c>
      <c r="I1165" s="69" t="s">
        <v>20</v>
      </c>
      <c r="J1165" s="64">
        <v>174</v>
      </c>
      <c r="K1165" s="64">
        <v>4640</v>
      </c>
      <c r="L1165" s="65">
        <v>42064</v>
      </c>
      <c r="M1165" s="65">
        <v>42339</v>
      </c>
      <c r="N1165" s="69" t="s">
        <v>21</v>
      </c>
      <c r="O1165" s="69" t="s">
        <v>22</v>
      </c>
    </row>
    <row r="1166" spans="1:15" ht="65.25" customHeight="1" x14ac:dyDescent="0.25">
      <c r="A1166" s="52">
        <v>1144</v>
      </c>
      <c r="B1166" s="68" t="s">
        <v>23</v>
      </c>
      <c r="C1166" s="68">
        <v>2519686</v>
      </c>
      <c r="D1166" s="69" t="s">
        <v>381</v>
      </c>
      <c r="E1166" s="69" t="s">
        <v>382</v>
      </c>
      <c r="F1166" s="69">
        <v>796</v>
      </c>
      <c r="G1166" s="69" t="s">
        <v>19</v>
      </c>
      <c r="H1166" s="67">
        <v>53401</v>
      </c>
      <c r="I1166" s="69" t="s">
        <v>20</v>
      </c>
      <c r="J1166" s="64">
        <v>1600</v>
      </c>
      <c r="K1166" s="64">
        <v>300000</v>
      </c>
      <c r="L1166" s="65">
        <v>42217</v>
      </c>
      <c r="M1166" s="65">
        <v>42278</v>
      </c>
      <c r="N1166" s="69" t="s">
        <v>21</v>
      </c>
      <c r="O1166" s="69" t="s">
        <v>22</v>
      </c>
    </row>
    <row r="1167" spans="1:15" ht="65.25" customHeight="1" x14ac:dyDescent="0.25">
      <c r="A1167" s="52">
        <v>1145</v>
      </c>
      <c r="B1167" s="69" t="s">
        <v>100</v>
      </c>
      <c r="C1167" s="69">
        <v>7250000</v>
      </c>
      <c r="D1167" s="69" t="s">
        <v>135</v>
      </c>
      <c r="E1167" s="69" t="s">
        <v>192</v>
      </c>
      <c r="F1167" s="69">
        <v>876</v>
      </c>
      <c r="G1167" s="69" t="s">
        <v>60</v>
      </c>
      <c r="H1167" s="67">
        <v>53401</v>
      </c>
      <c r="I1167" s="69" t="s">
        <v>20</v>
      </c>
      <c r="J1167" s="4">
        <v>1</v>
      </c>
      <c r="K1167" s="64">
        <v>65200</v>
      </c>
      <c r="L1167" s="65">
        <v>42064</v>
      </c>
      <c r="M1167" s="65">
        <v>42156</v>
      </c>
      <c r="N1167" s="69" t="s">
        <v>54</v>
      </c>
      <c r="O1167" s="69" t="s">
        <v>51</v>
      </c>
    </row>
    <row r="1168" spans="1:15" ht="65.25" customHeight="1" x14ac:dyDescent="0.25">
      <c r="A1168" s="52">
        <v>1146</v>
      </c>
      <c r="B1168" s="68" t="s">
        <v>23</v>
      </c>
      <c r="C1168" s="68">
        <v>2944125</v>
      </c>
      <c r="D1168" s="69" t="s">
        <v>381</v>
      </c>
      <c r="E1168" s="69" t="s">
        <v>382</v>
      </c>
      <c r="F1168" s="69">
        <v>796</v>
      </c>
      <c r="G1168" s="69" t="s">
        <v>19</v>
      </c>
      <c r="H1168" s="67">
        <v>53401</v>
      </c>
      <c r="I1168" s="69" t="s">
        <v>20</v>
      </c>
      <c r="J1168" s="64">
        <v>1100</v>
      </c>
      <c r="K1168" s="64">
        <v>136073</v>
      </c>
      <c r="L1168" s="65">
        <v>42095</v>
      </c>
      <c r="M1168" s="65">
        <v>42156</v>
      </c>
      <c r="N1168" s="69" t="s">
        <v>21</v>
      </c>
      <c r="O1168" s="69" t="s">
        <v>22</v>
      </c>
    </row>
    <row r="1169" spans="1:15" ht="65.25" customHeight="1" x14ac:dyDescent="0.25">
      <c r="A1169" s="52">
        <v>1147</v>
      </c>
      <c r="B1169" s="68" t="s">
        <v>23</v>
      </c>
      <c r="C1169" s="68">
        <v>3100000</v>
      </c>
      <c r="D1169" s="13" t="s">
        <v>397</v>
      </c>
      <c r="E1169" s="69" t="s">
        <v>1004</v>
      </c>
      <c r="F1169" s="2" t="s">
        <v>362</v>
      </c>
      <c r="G1169" s="68" t="s">
        <v>363</v>
      </c>
      <c r="H1169" s="67">
        <v>53000000000</v>
      </c>
      <c r="I1169" s="69" t="s">
        <v>1568</v>
      </c>
      <c r="J1169" s="64">
        <v>200</v>
      </c>
      <c r="K1169" s="64">
        <v>3000</v>
      </c>
      <c r="L1169" s="65">
        <v>42095</v>
      </c>
      <c r="M1169" s="65">
        <v>42186</v>
      </c>
      <c r="N1169" s="69" t="s">
        <v>21</v>
      </c>
      <c r="O1169" s="69" t="s">
        <v>51</v>
      </c>
    </row>
    <row r="1170" spans="1:15" ht="65.25" customHeight="1" x14ac:dyDescent="0.25">
      <c r="A1170" s="52">
        <v>1148</v>
      </c>
      <c r="B1170" s="68" t="s">
        <v>23</v>
      </c>
      <c r="C1170" s="68">
        <v>2519686</v>
      </c>
      <c r="D1170" s="69" t="s">
        <v>381</v>
      </c>
      <c r="E1170" s="69" t="s">
        <v>382</v>
      </c>
      <c r="F1170" s="69">
        <v>796</v>
      </c>
      <c r="G1170" s="69" t="s">
        <v>19</v>
      </c>
      <c r="H1170" s="67">
        <v>53401</v>
      </c>
      <c r="I1170" s="69" t="s">
        <v>20</v>
      </c>
      <c r="J1170" s="64">
        <v>1100</v>
      </c>
      <c r="K1170" s="64">
        <v>400000</v>
      </c>
      <c r="L1170" s="65">
        <v>42217</v>
      </c>
      <c r="M1170" s="65">
        <v>42278</v>
      </c>
      <c r="N1170" s="69" t="s">
        <v>21</v>
      </c>
      <c r="O1170" s="69" t="s">
        <v>22</v>
      </c>
    </row>
    <row r="1171" spans="1:15" ht="65.25" customHeight="1" x14ac:dyDescent="0.25">
      <c r="A1171" s="52">
        <v>1149</v>
      </c>
      <c r="B1171" s="68" t="s">
        <v>23</v>
      </c>
      <c r="C1171" s="68">
        <v>2519686</v>
      </c>
      <c r="D1171" s="69" t="s">
        <v>381</v>
      </c>
      <c r="E1171" s="69" t="s">
        <v>382</v>
      </c>
      <c r="F1171" s="69">
        <v>796</v>
      </c>
      <c r="G1171" s="69" t="s">
        <v>19</v>
      </c>
      <c r="H1171" s="67">
        <v>53401</v>
      </c>
      <c r="I1171" s="69" t="s">
        <v>20</v>
      </c>
      <c r="J1171" s="64">
        <v>2000</v>
      </c>
      <c r="K1171" s="64">
        <v>300000</v>
      </c>
      <c r="L1171" s="65">
        <v>42095</v>
      </c>
      <c r="M1171" s="65">
        <v>42156</v>
      </c>
      <c r="N1171" s="69" t="s">
        <v>21</v>
      </c>
      <c r="O1171" s="69" t="s">
        <v>22</v>
      </c>
    </row>
    <row r="1172" spans="1:15" ht="65.25" customHeight="1" x14ac:dyDescent="0.25">
      <c r="A1172" s="52">
        <v>1150</v>
      </c>
      <c r="B1172" s="69" t="s">
        <v>109</v>
      </c>
      <c r="C1172" s="6">
        <v>7430000</v>
      </c>
      <c r="D1172" s="69" t="s">
        <v>965</v>
      </c>
      <c r="E1172" s="69" t="s">
        <v>1806</v>
      </c>
      <c r="F1172" s="2" t="s">
        <v>1807</v>
      </c>
      <c r="G1172" s="69" t="s">
        <v>60</v>
      </c>
      <c r="H1172" s="67">
        <v>53401</v>
      </c>
      <c r="I1172" s="69" t="s">
        <v>20</v>
      </c>
      <c r="J1172" s="4">
        <v>1</v>
      </c>
      <c r="K1172" s="64">
        <v>460000</v>
      </c>
      <c r="L1172" s="65">
        <v>42064</v>
      </c>
      <c r="M1172" s="65">
        <v>42339</v>
      </c>
      <c r="N1172" s="69" t="s">
        <v>53</v>
      </c>
      <c r="O1172" s="69" t="s">
        <v>22</v>
      </c>
    </row>
    <row r="1173" spans="1:15" ht="65.25" customHeight="1" x14ac:dyDescent="0.25">
      <c r="A1173" s="52">
        <v>1151</v>
      </c>
      <c r="B1173" s="8" t="s">
        <v>118</v>
      </c>
      <c r="C1173" s="8">
        <v>8022000</v>
      </c>
      <c r="D1173" s="69" t="s">
        <v>116</v>
      </c>
      <c r="E1173" s="69" t="s">
        <v>972</v>
      </c>
      <c r="F1173" s="69">
        <v>876</v>
      </c>
      <c r="G1173" s="69" t="s">
        <v>60</v>
      </c>
      <c r="H1173" s="67">
        <v>53425</v>
      </c>
      <c r="I1173" s="68" t="s">
        <v>56</v>
      </c>
      <c r="J1173" s="6">
        <v>1</v>
      </c>
      <c r="K1173" s="9">
        <v>155760</v>
      </c>
      <c r="L1173" s="65">
        <v>42064</v>
      </c>
      <c r="M1173" s="65">
        <v>42339</v>
      </c>
      <c r="N1173" s="69" t="s">
        <v>53</v>
      </c>
      <c r="O1173" s="69" t="s">
        <v>22</v>
      </c>
    </row>
    <row r="1174" spans="1:15" ht="65.25" customHeight="1" x14ac:dyDescent="0.25">
      <c r="A1174" s="52">
        <v>1152</v>
      </c>
      <c r="B1174" s="8" t="s">
        <v>1302</v>
      </c>
      <c r="C1174" s="8">
        <v>8090010</v>
      </c>
      <c r="D1174" s="69" t="s">
        <v>978</v>
      </c>
      <c r="E1174" s="69" t="s">
        <v>979</v>
      </c>
      <c r="F1174" s="69">
        <v>792</v>
      </c>
      <c r="G1174" s="69" t="s">
        <v>117</v>
      </c>
      <c r="H1174" s="6">
        <v>53412</v>
      </c>
      <c r="I1174" s="69" t="s">
        <v>91</v>
      </c>
      <c r="J1174" s="6">
        <v>8</v>
      </c>
      <c r="K1174" s="64">
        <v>116000</v>
      </c>
      <c r="L1174" s="65">
        <v>42064</v>
      </c>
      <c r="M1174" s="65">
        <v>42125</v>
      </c>
      <c r="N1174" s="69" t="s">
        <v>53</v>
      </c>
      <c r="O1174" s="69" t="s">
        <v>22</v>
      </c>
    </row>
    <row r="1175" spans="1:15" ht="65.25" customHeight="1" x14ac:dyDescent="0.25">
      <c r="A1175" s="52">
        <v>1153</v>
      </c>
      <c r="B1175" s="69" t="s">
        <v>964</v>
      </c>
      <c r="C1175" s="69">
        <v>6613020</v>
      </c>
      <c r="D1175" s="69" t="s">
        <v>1809</v>
      </c>
      <c r="E1175" s="69" t="s">
        <v>1809</v>
      </c>
      <c r="F1175" s="69">
        <v>876</v>
      </c>
      <c r="G1175" s="69" t="s">
        <v>60</v>
      </c>
      <c r="H1175" s="67">
        <v>53401</v>
      </c>
      <c r="I1175" s="69" t="s">
        <v>20</v>
      </c>
      <c r="J1175" s="64">
        <v>1</v>
      </c>
      <c r="K1175" s="64">
        <v>3355000</v>
      </c>
      <c r="L1175" s="65">
        <v>42064</v>
      </c>
      <c r="M1175" s="65">
        <v>42491</v>
      </c>
      <c r="N1175" s="69" t="s">
        <v>21</v>
      </c>
      <c r="O1175" s="69" t="s">
        <v>22</v>
      </c>
    </row>
    <row r="1176" spans="1:15" ht="65.25" customHeight="1" x14ac:dyDescent="0.25">
      <c r="A1176" s="52">
        <v>1154</v>
      </c>
      <c r="B1176" s="69">
        <v>45</v>
      </c>
      <c r="C1176" s="69">
        <v>4510201</v>
      </c>
      <c r="D1176" s="69" t="s">
        <v>973</v>
      </c>
      <c r="E1176" s="69" t="s">
        <v>974</v>
      </c>
      <c r="F1176" s="2" t="s">
        <v>975</v>
      </c>
      <c r="G1176" s="69" t="s">
        <v>976</v>
      </c>
      <c r="H1176" s="67">
        <v>53401</v>
      </c>
      <c r="I1176" s="69" t="s">
        <v>20</v>
      </c>
      <c r="J1176" s="64">
        <v>1.7949999999999999</v>
      </c>
      <c r="K1176" s="64">
        <v>235410.57</v>
      </c>
      <c r="L1176" s="65">
        <v>42156</v>
      </c>
      <c r="M1176" s="65">
        <v>42278</v>
      </c>
      <c r="N1176" s="69" t="s">
        <v>21</v>
      </c>
      <c r="O1176" s="69" t="s">
        <v>22</v>
      </c>
    </row>
    <row r="1177" spans="1:15" ht="65.25" customHeight="1" x14ac:dyDescent="0.25">
      <c r="A1177" s="52">
        <v>1155</v>
      </c>
      <c r="B1177" s="68" t="s">
        <v>23</v>
      </c>
      <c r="C1177" s="68">
        <v>2519686</v>
      </c>
      <c r="D1177" s="69" t="s">
        <v>381</v>
      </c>
      <c r="E1177" s="69" t="s">
        <v>382</v>
      </c>
      <c r="F1177" s="69">
        <v>796</v>
      </c>
      <c r="G1177" s="69" t="s">
        <v>19</v>
      </c>
      <c r="H1177" s="67">
        <v>53401</v>
      </c>
      <c r="I1177" s="69" t="s">
        <v>20</v>
      </c>
      <c r="J1177" s="64">
        <v>2000</v>
      </c>
      <c r="K1177" s="64">
        <v>300000</v>
      </c>
      <c r="L1177" s="65">
        <v>42217</v>
      </c>
      <c r="M1177" s="65">
        <v>42278</v>
      </c>
      <c r="N1177" s="69" t="s">
        <v>21</v>
      </c>
      <c r="O1177" s="69" t="s">
        <v>22</v>
      </c>
    </row>
    <row r="1178" spans="1:15" ht="65.25" customHeight="1" x14ac:dyDescent="0.25">
      <c r="A1178" s="52">
        <v>1156</v>
      </c>
      <c r="B1178" s="68" t="s">
        <v>23</v>
      </c>
      <c r="C1178" s="68">
        <v>3100000</v>
      </c>
      <c r="D1178" s="69" t="s">
        <v>397</v>
      </c>
      <c r="E1178" s="69" t="s">
        <v>991</v>
      </c>
      <c r="F1178" s="69">
        <v>796</v>
      </c>
      <c r="G1178" s="69" t="s">
        <v>19</v>
      </c>
      <c r="H1178" s="10">
        <v>53423</v>
      </c>
      <c r="I1178" s="69" t="s">
        <v>106</v>
      </c>
      <c r="J1178" s="64">
        <v>1</v>
      </c>
      <c r="K1178" s="64">
        <v>2500</v>
      </c>
      <c r="L1178" s="65">
        <v>42064</v>
      </c>
      <c r="M1178" s="65">
        <v>42309</v>
      </c>
      <c r="N1178" s="69" t="s">
        <v>21</v>
      </c>
      <c r="O1178" s="69" t="s">
        <v>51</v>
      </c>
    </row>
    <row r="1179" spans="1:15" ht="65.25" customHeight="1" x14ac:dyDescent="0.25">
      <c r="A1179" s="52">
        <v>1157</v>
      </c>
      <c r="B1179" s="68" t="s">
        <v>23</v>
      </c>
      <c r="C1179" s="68">
        <v>3100000</v>
      </c>
      <c r="D1179" s="69" t="s">
        <v>418</v>
      </c>
      <c r="E1179" s="68" t="s">
        <v>992</v>
      </c>
      <c r="F1179" s="69">
        <v>796</v>
      </c>
      <c r="G1179" s="69" t="s">
        <v>19</v>
      </c>
      <c r="H1179" s="10">
        <v>53423</v>
      </c>
      <c r="I1179" s="69" t="s">
        <v>106</v>
      </c>
      <c r="J1179" s="64">
        <v>30</v>
      </c>
      <c r="K1179" s="64">
        <v>3000</v>
      </c>
      <c r="L1179" s="65">
        <v>42064</v>
      </c>
      <c r="M1179" s="65">
        <v>42309</v>
      </c>
      <c r="N1179" s="69" t="s">
        <v>21</v>
      </c>
      <c r="O1179" s="69" t="s">
        <v>51</v>
      </c>
    </row>
    <row r="1180" spans="1:15" ht="65.25" customHeight="1" x14ac:dyDescent="0.25">
      <c r="A1180" s="52">
        <v>1158</v>
      </c>
      <c r="B1180" s="68" t="s">
        <v>23</v>
      </c>
      <c r="C1180" s="68">
        <v>3100000</v>
      </c>
      <c r="D1180" s="69" t="s">
        <v>418</v>
      </c>
      <c r="E1180" s="68" t="s">
        <v>992</v>
      </c>
      <c r="F1180" s="69">
        <v>796</v>
      </c>
      <c r="G1180" s="69" t="s">
        <v>19</v>
      </c>
      <c r="H1180" s="10">
        <v>53423</v>
      </c>
      <c r="I1180" s="69" t="s">
        <v>106</v>
      </c>
      <c r="J1180" s="64">
        <v>30</v>
      </c>
      <c r="K1180" s="64">
        <v>3000</v>
      </c>
      <c r="L1180" s="65">
        <v>42064</v>
      </c>
      <c r="M1180" s="65">
        <v>42339</v>
      </c>
      <c r="N1180" s="69" t="s">
        <v>21</v>
      </c>
      <c r="O1180" s="69" t="s">
        <v>51</v>
      </c>
    </row>
    <row r="1181" spans="1:15" ht="65.25" customHeight="1" x14ac:dyDescent="0.25">
      <c r="A1181" s="52">
        <v>1159</v>
      </c>
      <c r="B1181" s="68" t="s">
        <v>23</v>
      </c>
      <c r="C1181" s="68">
        <v>3100000</v>
      </c>
      <c r="D1181" s="69" t="s">
        <v>397</v>
      </c>
      <c r="E1181" s="69" t="s">
        <v>991</v>
      </c>
      <c r="F1181" s="69">
        <v>796</v>
      </c>
      <c r="G1181" s="69" t="s">
        <v>19</v>
      </c>
      <c r="H1181" s="10">
        <v>53423</v>
      </c>
      <c r="I1181" s="69" t="s">
        <v>106</v>
      </c>
      <c r="J1181" s="64">
        <v>35</v>
      </c>
      <c r="K1181" s="64">
        <v>10000</v>
      </c>
      <c r="L1181" s="65">
        <v>42064</v>
      </c>
      <c r="M1181" s="65">
        <v>42309</v>
      </c>
      <c r="N1181" s="69" t="s">
        <v>21</v>
      </c>
      <c r="O1181" s="69" t="s">
        <v>51</v>
      </c>
    </row>
    <row r="1182" spans="1:15" ht="65.25" customHeight="1" x14ac:dyDescent="0.25">
      <c r="A1182" s="52">
        <v>1160</v>
      </c>
      <c r="B1182" s="64" t="s">
        <v>717</v>
      </c>
      <c r="C1182" s="68">
        <v>3410340</v>
      </c>
      <c r="D1182" s="68" t="s">
        <v>716</v>
      </c>
      <c r="E1182" s="68" t="s">
        <v>1952</v>
      </c>
      <c r="F1182" s="69">
        <v>796</v>
      </c>
      <c r="G1182" s="69" t="s">
        <v>19</v>
      </c>
      <c r="H1182" s="67">
        <v>53401</v>
      </c>
      <c r="I1182" s="69" t="s">
        <v>20</v>
      </c>
      <c r="J1182" s="45">
        <v>2</v>
      </c>
      <c r="K1182" s="64">
        <v>3360000</v>
      </c>
      <c r="L1182" s="65">
        <v>42095</v>
      </c>
      <c r="M1182" s="65">
        <v>42186</v>
      </c>
      <c r="N1182" s="69" t="s">
        <v>54</v>
      </c>
      <c r="O1182" s="68" t="s">
        <v>51</v>
      </c>
    </row>
    <row r="1183" spans="1:15" ht="65.25" customHeight="1" x14ac:dyDescent="0.25">
      <c r="A1183" s="52">
        <v>1161</v>
      </c>
      <c r="B1183" s="64" t="s">
        <v>717</v>
      </c>
      <c r="C1183" s="68">
        <v>3410110</v>
      </c>
      <c r="D1183" s="68" t="s">
        <v>716</v>
      </c>
      <c r="E1183" s="68" t="s">
        <v>1621</v>
      </c>
      <c r="F1183" s="69">
        <v>796</v>
      </c>
      <c r="G1183" s="69" t="s">
        <v>19</v>
      </c>
      <c r="H1183" s="67">
        <v>53401</v>
      </c>
      <c r="I1183" s="69" t="s">
        <v>20</v>
      </c>
      <c r="J1183" s="45">
        <v>1</v>
      </c>
      <c r="K1183" s="64">
        <v>590000</v>
      </c>
      <c r="L1183" s="65">
        <v>42036</v>
      </c>
      <c r="M1183" s="65">
        <v>42125</v>
      </c>
      <c r="N1183" s="69" t="s">
        <v>54</v>
      </c>
      <c r="O1183" s="68" t="s">
        <v>51</v>
      </c>
    </row>
    <row r="1184" spans="1:15" ht="65.25" customHeight="1" x14ac:dyDescent="0.25">
      <c r="A1184" s="52">
        <v>1162</v>
      </c>
      <c r="B1184" s="64" t="s">
        <v>717</v>
      </c>
      <c r="C1184" s="68">
        <v>3410340</v>
      </c>
      <c r="D1184" s="68" t="s">
        <v>716</v>
      </c>
      <c r="E1184" s="68" t="s">
        <v>1152</v>
      </c>
      <c r="F1184" s="69">
        <v>796</v>
      </c>
      <c r="G1184" s="69" t="s">
        <v>19</v>
      </c>
      <c r="H1184" s="67">
        <v>53413</v>
      </c>
      <c r="I1184" s="69" t="s">
        <v>178</v>
      </c>
      <c r="J1184" s="45">
        <v>6</v>
      </c>
      <c r="K1184" s="64">
        <v>3630000</v>
      </c>
      <c r="L1184" s="65">
        <v>42036</v>
      </c>
      <c r="M1184" s="65">
        <v>42125</v>
      </c>
      <c r="N1184" s="69" t="s">
        <v>54</v>
      </c>
      <c r="O1184" s="68" t="s">
        <v>51</v>
      </c>
    </row>
    <row r="1185" spans="1:15" ht="65.25" customHeight="1" x14ac:dyDescent="0.25">
      <c r="A1185" s="52">
        <v>1163</v>
      </c>
      <c r="B1185" s="64" t="s">
        <v>717</v>
      </c>
      <c r="C1185" s="68">
        <v>3410340</v>
      </c>
      <c r="D1185" s="68" t="s">
        <v>716</v>
      </c>
      <c r="E1185" s="68" t="s">
        <v>1951</v>
      </c>
      <c r="F1185" s="69">
        <v>796</v>
      </c>
      <c r="G1185" s="69" t="s">
        <v>19</v>
      </c>
      <c r="H1185" s="67">
        <v>5300000000</v>
      </c>
      <c r="I1185" s="69" t="s">
        <v>1572</v>
      </c>
      <c r="J1185" s="45">
        <v>1</v>
      </c>
      <c r="K1185" s="64">
        <v>872000</v>
      </c>
      <c r="L1185" s="65">
        <v>42095</v>
      </c>
      <c r="M1185" s="65">
        <v>42186</v>
      </c>
      <c r="N1185" s="69" t="s">
        <v>54</v>
      </c>
      <c r="O1185" s="68" t="s">
        <v>51</v>
      </c>
    </row>
    <row r="1186" spans="1:15" ht="65.25" customHeight="1" x14ac:dyDescent="0.25">
      <c r="A1186" s="52">
        <v>1164</v>
      </c>
      <c r="B1186" s="64" t="s">
        <v>717</v>
      </c>
      <c r="C1186" s="68">
        <v>3410194</v>
      </c>
      <c r="D1186" s="68" t="s">
        <v>107</v>
      </c>
      <c r="E1186" s="68" t="s">
        <v>1949</v>
      </c>
      <c r="F1186" s="69">
        <v>796</v>
      </c>
      <c r="G1186" s="69" t="s">
        <v>19</v>
      </c>
      <c r="H1186" s="67">
        <v>5300000000</v>
      </c>
      <c r="I1186" s="69" t="s">
        <v>1572</v>
      </c>
      <c r="J1186" s="45">
        <v>1</v>
      </c>
      <c r="K1186" s="64">
        <v>865000</v>
      </c>
      <c r="L1186" s="65">
        <v>42095</v>
      </c>
      <c r="M1186" s="65">
        <v>42186</v>
      </c>
      <c r="N1186" s="69" t="s">
        <v>54</v>
      </c>
      <c r="O1186" s="68" t="s">
        <v>51</v>
      </c>
    </row>
    <row r="1187" spans="1:15" ht="65.25" customHeight="1" x14ac:dyDescent="0.25">
      <c r="A1187" s="52">
        <v>1165</v>
      </c>
      <c r="B1187" s="64" t="s">
        <v>717</v>
      </c>
      <c r="C1187" s="68">
        <v>3410194</v>
      </c>
      <c r="D1187" s="68" t="s">
        <v>716</v>
      </c>
      <c r="E1187" s="68" t="s">
        <v>1947</v>
      </c>
      <c r="F1187" s="69">
        <v>796</v>
      </c>
      <c r="G1187" s="69" t="s">
        <v>19</v>
      </c>
      <c r="H1187" s="67">
        <v>5300000000</v>
      </c>
      <c r="I1187" s="69" t="s">
        <v>1572</v>
      </c>
      <c r="J1187" s="45">
        <v>1</v>
      </c>
      <c r="K1187" s="64">
        <v>850000</v>
      </c>
      <c r="L1187" s="65">
        <v>42095</v>
      </c>
      <c r="M1187" s="65">
        <v>42186</v>
      </c>
      <c r="N1187" s="69" t="s">
        <v>54</v>
      </c>
      <c r="O1187" s="68" t="s">
        <v>51</v>
      </c>
    </row>
    <row r="1188" spans="1:15" ht="65.25" customHeight="1" x14ac:dyDescent="0.25">
      <c r="A1188" s="52">
        <v>1166</v>
      </c>
      <c r="B1188" s="64" t="s">
        <v>717</v>
      </c>
      <c r="C1188" s="68">
        <v>3410120</v>
      </c>
      <c r="D1188" s="68" t="s">
        <v>716</v>
      </c>
      <c r="E1188" s="68" t="s">
        <v>1969</v>
      </c>
      <c r="F1188" s="69">
        <v>796</v>
      </c>
      <c r="G1188" s="69" t="s">
        <v>19</v>
      </c>
      <c r="H1188" s="67">
        <v>5300000000</v>
      </c>
      <c r="I1188" s="69" t="s">
        <v>1572</v>
      </c>
      <c r="J1188" s="45">
        <v>3</v>
      </c>
      <c r="K1188" s="64">
        <v>2700000</v>
      </c>
      <c r="L1188" s="65">
        <v>42095</v>
      </c>
      <c r="M1188" s="65">
        <v>42186</v>
      </c>
      <c r="N1188" s="69" t="s">
        <v>54</v>
      </c>
      <c r="O1188" s="68" t="s">
        <v>51</v>
      </c>
    </row>
    <row r="1189" spans="1:15" ht="65.25" customHeight="1" x14ac:dyDescent="0.25">
      <c r="A1189" s="52">
        <v>1167</v>
      </c>
      <c r="B1189" s="64" t="s">
        <v>717</v>
      </c>
      <c r="C1189" s="68">
        <v>3410120</v>
      </c>
      <c r="D1189" s="68" t="s">
        <v>716</v>
      </c>
      <c r="E1189" s="68" t="s">
        <v>1710</v>
      </c>
      <c r="F1189" s="69">
        <v>796</v>
      </c>
      <c r="G1189" s="69" t="s">
        <v>19</v>
      </c>
      <c r="H1189" s="67">
        <v>53401</v>
      </c>
      <c r="I1189" s="69" t="s">
        <v>20</v>
      </c>
      <c r="J1189" s="45">
        <v>1</v>
      </c>
      <c r="K1189" s="64">
        <v>949900</v>
      </c>
      <c r="L1189" s="65">
        <v>42036</v>
      </c>
      <c r="M1189" s="65">
        <v>42125</v>
      </c>
      <c r="N1189" s="69" t="s">
        <v>54</v>
      </c>
      <c r="O1189" s="68" t="s">
        <v>51</v>
      </c>
    </row>
    <row r="1190" spans="1:15" ht="65.25" customHeight="1" x14ac:dyDescent="0.25">
      <c r="A1190" s="52">
        <v>1168</v>
      </c>
      <c r="B1190" s="64" t="s">
        <v>717</v>
      </c>
      <c r="C1190" s="68">
        <v>3410120</v>
      </c>
      <c r="D1190" s="68" t="s">
        <v>716</v>
      </c>
      <c r="E1190" s="68" t="s">
        <v>1622</v>
      </c>
      <c r="F1190" s="69">
        <v>796</v>
      </c>
      <c r="G1190" s="69" t="s">
        <v>19</v>
      </c>
      <c r="H1190" s="67">
        <v>53401</v>
      </c>
      <c r="I1190" s="69" t="s">
        <v>20</v>
      </c>
      <c r="J1190" s="45">
        <v>3</v>
      </c>
      <c r="K1190" s="64">
        <v>5397000</v>
      </c>
      <c r="L1190" s="65">
        <v>42036</v>
      </c>
      <c r="M1190" s="65">
        <v>42125</v>
      </c>
      <c r="N1190" s="69" t="s">
        <v>54</v>
      </c>
      <c r="O1190" s="68" t="s">
        <v>51</v>
      </c>
    </row>
    <row r="1191" spans="1:15" ht="65.25" customHeight="1" x14ac:dyDescent="0.25">
      <c r="A1191" s="52">
        <v>1169</v>
      </c>
      <c r="B1191" s="68" t="s">
        <v>1528</v>
      </c>
      <c r="C1191" s="68">
        <v>3410340</v>
      </c>
      <c r="D1191" s="68" t="s">
        <v>716</v>
      </c>
      <c r="E1191" s="68" t="s">
        <v>1944</v>
      </c>
      <c r="F1191" s="69">
        <v>796</v>
      </c>
      <c r="G1191" s="69" t="s">
        <v>19</v>
      </c>
      <c r="H1191" s="67">
        <v>5300000000</v>
      </c>
      <c r="I1191" s="69" t="s">
        <v>1572</v>
      </c>
      <c r="J1191" s="45">
        <v>1</v>
      </c>
      <c r="K1191" s="64">
        <v>640000</v>
      </c>
      <c r="L1191" s="65">
        <v>42095</v>
      </c>
      <c r="M1191" s="65">
        <v>42186</v>
      </c>
      <c r="N1191" s="69" t="s">
        <v>54</v>
      </c>
      <c r="O1191" s="68" t="s">
        <v>51</v>
      </c>
    </row>
    <row r="1192" spans="1:15" ht="65.25" customHeight="1" x14ac:dyDescent="0.25">
      <c r="A1192" s="52">
        <v>1170</v>
      </c>
      <c r="B1192" s="8" t="s">
        <v>1720</v>
      </c>
      <c r="C1192" s="8">
        <v>3141191</v>
      </c>
      <c r="D1192" s="68" t="s">
        <v>1744</v>
      </c>
      <c r="E1192" s="68" t="s">
        <v>1467</v>
      </c>
      <c r="F1192" s="69">
        <v>796</v>
      </c>
      <c r="G1192" s="69" t="s">
        <v>19</v>
      </c>
      <c r="H1192" s="67">
        <v>53425</v>
      </c>
      <c r="I1192" s="68" t="s">
        <v>56</v>
      </c>
      <c r="J1192" s="45">
        <v>6</v>
      </c>
      <c r="K1192" s="64">
        <v>5500</v>
      </c>
      <c r="L1192" s="65">
        <v>42095</v>
      </c>
      <c r="M1192" s="65">
        <v>42339</v>
      </c>
      <c r="N1192" s="69" t="s">
        <v>54</v>
      </c>
      <c r="O1192" s="68" t="s">
        <v>51</v>
      </c>
    </row>
    <row r="1193" spans="1:15" ht="65.25" customHeight="1" x14ac:dyDescent="0.25">
      <c r="A1193" s="52">
        <v>1171</v>
      </c>
      <c r="B1193" s="8" t="s">
        <v>23</v>
      </c>
      <c r="C1193" s="8">
        <v>3020000</v>
      </c>
      <c r="D1193" s="68" t="s">
        <v>1744</v>
      </c>
      <c r="E1193" s="68" t="s">
        <v>1468</v>
      </c>
      <c r="F1193" s="69">
        <v>796</v>
      </c>
      <c r="G1193" s="69" t="s">
        <v>19</v>
      </c>
      <c r="H1193" s="67">
        <v>53425</v>
      </c>
      <c r="I1193" s="68" t="s">
        <v>56</v>
      </c>
      <c r="J1193" s="45">
        <v>4</v>
      </c>
      <c r="K1193" s="64">
        <v>6600</v>
      </c>
      <c r="L1193" s="65">
        <v>42095</v>
      </c>
      <c r="M1193" s="65">
        <v>42339</v>
      </c>
      <c r="N1193" s="69" t="s">
        <v>54</v>
      </c>
      <c r="O1193" s="68" t="s">
        <v>51</v>
      </c>
    </row>
    <row r="1194" spans="1:15" ht="65.25" customHeight="1" x14ac:dyDescent="0.25">
      <c r="A1194" s="52">
        <v>1172</v>
      </c>
      <c r="B1194" s="68" t="s">
        <v>23</v>
      </c>
      <c r="C1194" s="68">
        <v>3100000</v>
      </c>
      <c r="D1194" s="69" t="s">
        <v>1053</v>
      </c>
      <c r="E1194" s="68" t="s">
        <v>1054</v>
      </c>
      <c r="F1194" s="69">
        <v>796</v>
      </c>
      <c r="G1194" s="69" t="s">
        <v>19</v>
      </c>
      <c r="H1194" s="67">
        <v>53425</v>
      </c>
      <c r="I1194" s="68" t="s">
        <v>56</v>
      </c>
      <c r="J1194" s="29">
        <v>4</v>
      </c>
      <c r="K1194" s="9">
        <v>6600</v>
      </c>
      <c r="L1194" s="65">
        <v>42095</v>
      </c>
      <c r="M1194" s="65">
        <v>42339</v>
      </c>
      <c r="N1194" s="69" t="s">
        <v>21</v>
      </c>
      <c r="O1194" s="69" t="s">
        <v>22</v>
      </c>
    </row>
    <row r="1195" spans="1:15" ht="65.25" customHeight="1" x14ac:dyDescent="0.25">
      <c r="A1195" s="52">
        <v>1173</v>
      </c>
      <c r="B1195" s="8" t="s">
        <v>1720</v>
      </c>
      <c r="C1195" s="8">
        <v>3141191</v>
      </c>
      <c r="D1195" s="69" t="s">
        <v>1053</v>
      </c>
      <c r="E1195" s="69" t="s">
        <v>1055</v>
      </c>
      <c r="F1195" s="69">
        <v>796</v>
      </c>
      <c r="G1195" s="69" t="s">
        <v>19</v>
      </c>
      <c r="H1195" s="67">
        <v>53425</v>
      </c>
      <c r="I1195" s="68" t="s">
        <v>56</v>
      </c>
      <c r="J1195" s="29">
        <v>6</v>
      </c>
      <c r="K1195" s="9">
        <v>5500</v>
      </c>
      <c r="L1195" s="65">
        <v>42095</v>
      </c>
      <c r="M1195" s="65">
        <v>42339</v>
      </c>
      <c r="N1195" s="69" t="s">
        <v>21</v>
      </c>
      <c r="O1195" s="69" t="s">
        <v>22</v>
      </c>
    </row>
    <row r="1196" spans="1:15" ht="65.25" customHeight="1" x14ac:dyDescent="0.25">
      <c r="A1196" s="52">
        <v>1174</v>
      </c>
      <c r="B1196" s="68" t="s">
        <v>23</v>
      </c>
      <c r="C1196" s="68">
        <v>3100000</v>
      </c>
      <c r="D1196" s="69" t="s">
        <v>1057</v>
      </c>
      <c r="E1196" s="69" t="s">
        <v>1058</v>
      </c>
      <c r="F1196" s="69">
        <v>796</v>
      </c>
      <c r="G1196" s="69" t="s">
        <v>19</v>
      </c>
      <c r="H1196" s="67">
        <v>53425</v>
      </c>
      <c r="I1196" s="68" t="s">
        <v>56</v>
      </c>
      <c r="J1196" s="29">
        <v>50</v>
      </c>
      <c r="K1196" s="9">
        <v>1200</v>
      </c>
      <c r="L1196" s="65">
        <v>42095</v>
      </c>
      <c r="M1196" s="65">
        <v>42339</v>
      </c>
      <c r="N1196" s="69" t="s">
        <v>21</v>
      </c>
      <c r="O1196" s="69" t="s">
        <v>22</v>
      </c>
    </row>
    <row r="1197" spans="1:15" ht="65.25" customHeight="1" x14ac:dyDescent="0.25">
      <c r="A1197" s="52">
        <v>1175</v>
      </c>
      <c r="B1197" s="68" t="s">
        <v>23</v>
      </c>
      <c r="C1197" s="68">
        <v>3100000</v>
      </c>
      <c r="D1197" s="69" t="s">
        <v>1057</v>
      </c>
      <c r="E1197" s="69" t="s">
        <v>1059</v>
      </c>
      <c r="F1197" s="69">
        <v>796</v>
      </c>
      <c r="G1197" s="69" t="s">
        <v>19</v>
      </c>
      <c r="H1197" s="67">
        <v>53425</v>
      </c>
      <c r="I1197" s="68" t="s">
        <v>56</v>
      </c>
      <c r="J1197" s="29">
        <v>6</v>
      </c>
      <c r="K1197" s="9">
        <v>822</v>
      </c>
      <c r="L1197" s="65">
        <v>42095</v>
      </c>
      <c r="M1197" s="65">
        <v>42339</v>
      </c>
      <c r="N1197" s="69" t="s">
        <v>21</v>
      </c>
      <c r="O1197" s="69" t="s">
        <v>22</v>
      </c>
    </row>
    <row r="1198" spans="1:15" ht="65.25" customHeight="1" x14ac:dyDescent="0.25">
      <c r="A1198" s="52">
        <v>1176</v>
      </c>
      <c r="B1198" s="68" t="s">
        <v>23</v>
      </c>
      <c r="C1198" s="68">
        <v>3100000</v>
      </c>
      <c r="D1198" s="69" t="s">
        <v>1057</v>
      </c>
      <c r="E1198" s="69" t="s">
        <v>1060</v>
      </c>
      <c r="F1198" s="69">
        <v>796</v>
      </c>
      <c r="G1198" s="69" t="s">
        <v>19</v>
      </c>
      <c r="H1198" s="67">
        <v>53425</v>
      </c>
      <c r="I1198" s="68" t="s">
        <v>56</v>
      </c>
      <c r="J1198" s="29">
        <v>170</v>
      </c>
      <c r="K1198" s="9">
        <v>2800</v>
      </c>
      <c r="L1198" s="65">
        <v>42095</v>
      </c>
      <c r="M1198" s="65">
        <v>42339</v>
      </c>
      <c r="N1198" s="69" t="s">
        <v>21</v>
      </c>
      <c r="O1198" s="69" t="s">
        <v>22</v>
      </c>
    </row>
    <row r="1199" spans="1:15" ht="65.25" customHeight="1" x14ac:dyDescent="0.25">
      <c r="A1199" s="52">
        <v>1177</v>
      </c>
      <c r="B1199" s="68" t="s">
        <v>23</v>
      </c>
      <c r="C1199" s="68">
        <v>3100000</v>
      </c>
      <c r="D1199" s="69" t="s">
        <v>1053</v>
      </c>
      <c r="E1199" s="69" t="s">
        <v>1065</v>
      </c>
      <c r="F1199" s="69">
        <v>796</v>
      </c>
      <c r="G1199" s="69" t="s">
        <v>19</v>
      </c>
      <c r="H1199" s="67">
        <v>53425</v>
      </c>
      <c r="I1199" s="68" t="s">
        <v>56</v>
      </c>
      <c r="J1199" s="29">
        <v>6</v>
      </c>
      <c r="K1199" s="9">
        <v>870</v>
      </c>
      <c r="L1199" s="65">
        <v>42095</v>
      </c>
      <c r="M1199" s="65">
        <v>42339</v>
      </c>
      <c r="N1199" s="69" t="s">
        <v>21</v>
      </c>
      <c r="O1199" s="69" t="s">
        <v>22</v>
      </c>
    </row>
    <row r="1200" spans="1:15" ht="65.25" customHeight="1" x14ac:dyDescent="0.25">
      <c r="A1200" s="52">
        <v>1178</v>
      </c>
      <c r="B1200" s="68" t="s">
        <v>23</v>
      </c>
      <c r="C1200" s="68">
        <v>3100000</v>
      </c>
      <c r="D1200" s="69" t="s">
        <v>1053</v>
      </c>
      <c r="E1200" s="69" t="s">
        <v>1066</v>
      </c>
      <c r="F1200" s="69">
        <v>796</v>
      </c>
      <c r="G1200" s="69" t="s">
        <v>19</v>
      </c>
      <c r="H1200" s="67">
        <v>53425</v>
      </c>
      <c r="I1200" s="68" t="s">
        <v>56</v>
      </c>
      <c r="J1200" s="29">
        <v>15</v>
      </c>
      <c r="K1200" s="9">
        <v>1800</v>
      </c>
      <c r="L1200" s="65">
        <v>42095</v>
      </c>
      <c r="M1200" s="65">
        <v>42339</v>
      </c>
      <c r="N1200" s="69" t="s">
        <v>21</v>
      </c>
      <c r="O1200" s="69" t="s">
        <v>22</v>
      </c>
    </row>
    <row r="1201" spans="1:15" ht="65.25" customHeight="1" x14ac:dyDescent="0.25">
      <c r="A1201" s="52">
        <v>1179</v>
      </c>
      <c r="B1201" s="68" t="s">
        <v>23</v>
      </c>
      <c r="C1201" s="68">
        <v>3100000</v>
      </c>
      <c r="D1201" s="69" t="s">
        <v>1057</v>
      </c>
      <c r="E1201" s="69" t="s">
        <v>1068</v>
      </c>
      <c r="F1201" s="69">
        <v>796</v>
      </c>
      <c r="G1201" s="69" t="s">
        <v>19</v>
      </c>
      <c r="H1201" s="67">
        <v>53425</v>
      </c>
      <c r="I1201" s="68" t="s">
        <v>56</v>
      </c>
      <c r="J1201" s="29">
        <v>24</v>
      </c>
      <c r="K1201" s="9">
        <v>1776</v>
      </c>
      <c r="L1201" s="65">
        <v>42095</v>
      </c>
      <c r="M1201" s="65">
        <v>42339</v>
      </c>
      <c r="N1201" s="69" t="s">
        <v>21</v>
      </c>
      <c r="O1201" s="69" t="s">
        <v>22</v>
      </c>
    </row>
    <row r="1202" spans="1:15" ht="65.25" customHeight="1" x14ac:dyDescent="0.25">
      <c r="A1202" s="52">
        <v>1180</v>
      </c>
      <c r="B1202" s="8" t="s">
        <v>23</v>
      </c>
      <c r="C1202" s="8">
        <v>3020000</v>
      </c>
      <c r="D1202" s="68" t="s">
        <v>1744</v>
      </c>
      <c r="E1202" s="68" t="s">
        <v>1391</v>
      </c>
      <c r="F1202" s="69">
        <v>796</v>
      </c>
      <c r="G1202" s="69" t="s">
        <v>19</v>
      </c>
      <c r="H1202" s="67">
        <v>53425</v>
      </c>
      <c r="I1202" s="68" t="s">
        <v>56</v>
      </c>
      <c r="J1202" s="45">
        <v>3</v>
      </c>
      <c r="K1202" s="64">
        <v>6000</v>
      </c>
      <c r="L1202" s="65">
        <v>42095</v>
      </c>
      <c r="M1202" s="65">
        <v>42339</v>
      </c>
      <c r="N1202" s="69" t="s">
        <v>54</v>
      </c>
      <c r="O1202" s="68" t="s">
        <v>51</v>
      </c>
    </row>
    <row r="1203" spans="1:15" ht="65.25" customHeight="1" x14ac:dyDescent="0.25">
      <c r="A1203" s="52">
        <v>1181</v>
      </c>
      <c r="B1203" s="8" t="s">
        <v>23</v>
      </c>
      <c r="C1203" s="8">
        <v>3020000</v>
      </c>
      <c r="D1203" s="68" t="s">
        <v>1744</v>
      </c>
      <c r="E1203" s="68" t="s">
        <v>1462</v>
      </c>
      <c r="F1203" s="69">
        <v>796</v>
      </c>
      <c r="G1203" s="69" t="s">
        <v>19</v>
      </c>
      <c r="H1203" s="67">
        <v>53401</v>
      </c>
      <c r="I1203" s="69" t="s">
        <v>20</v>
      </c>
      <c r="J1203" s="45">
        <v>18</v>
      </c>
      <c r="K1203" s="64">
        <v>67895</v>
      </c>
      <c r="L1203" s="65">
        <v>42095</v>
      </c>
      <c r="M1203" s="65">
        <v>42156</v>
      </c>
      <c r="N1203" s="69" t="s">
        <v>54</v>
      </c>
      <c r="O1203" s="68" t="s">
        <v>51</v>
      </c>
    </row>
    <row r="1204" spans="1:15" ht="65.25" customHeight="1" x14ac:dyDescent="0.25">
      <c r="A1204" s="52">
        <v>1182</v>
      </c>
      <c r="B1204" s="8" t="s">
        <v>23</v>
      </c>
      <c r="C1204" s="8">
        <v>3020000</v>
      </c>
      <c r="D1204" s="68" t="s">
        <v>1744</v>
      </c>
      <c r="E1204" s="68" t="s">
        <v>1391</v>
      </c>
      <c r="F1204" s="69">
        <v>796</v>
      </c>
      <c r="G1204" s="69" t="s">
        <v>19</v>
      </c>
      <c r="H1204" s="10">
        <v>53423</v>
      </c>
      <c r="I1204" s="69" t="s">
        <v>106</v>
      </c>
      <c r="J1204" s="45">
        <v>3</v>
      </c>
      <c r="K1204" s="64">
        <v>5982.6</v>
      </c>
      <c r="L1204" s="65">
        <v>42095</v>
      </c>
      <c r="M1204" s="65">
        <v>42156</v>
      </c>
      <c r="N1204" s="69" t="s">
        <v>54</v>
      </c>
      <c r="O1204" s="68" t="s">
        <v>51</v>
      </c>
    </row>
    <row r="1205" spans="1:15" ht="65.25" customHeight="1" x14ac:dyDescent="0.25">
      <c r="A1205" s="52">
        <v>1183</v>
      </c>
      <c r="B1205" s="8" t="s">
        <v>23</v>
      </c>
      <c r="C1205" s="8">
        <v>3020000</v>
      </c>
      <c r="D1205" s="68" t="s">
        <v>1744</v>
      </c>
      <c r="E1205" s="68" t="s">
        <v>1465</v>
      </c>
      <c r="F1205" s="69">
        <v>796</v>
      </c>
      <c r="G1205" s="69" t="s">
        <v>19</v>
      </c>
      <c r="H1205" s="67">
        <v>53401</v>
      </c>
      <c r="I1205" s="69" t="s">
        <v>20</v>
      </c>
      <c r="J1205" s="45">
        <v>5</v>
      </c>
      <c r="K1205" s="64">
        <v>9971</v>
      </c>
      <c r="L1205" s="65">
        <v>42095</v>
      </c>
      <c r="M1205" s="65">
        <v>42339</v>
      </c>
      <c r="N1205" s="69" t="s">
        <v>54</v>
      </c>
      <c r="O1205" s="68" t="s">
        <v>51</v>
      </c>
    </row>
    <row r="1206" spans="1:15" ht="65.25" customHeight="1" x14ac:dyDescent="0.25">
      <c r="A1206" s="52">
        <v>1184</v>
      </c>
      <c r="B1206" s="68" t="s">
        <v>23</v>
      </c>
      <c r="C1206" s="68">
        <v>3020543</v>
      </c>
      <c r="D1206" s="68" t="s">
        <v>1150</v>
      </c>
      <c r="E1206" s="68" t="s">
        <v>2029</v>
      </c>
      <c r="F1206" s="69">
        <v>796</v>
      </c>
      <c r="G1206" s="69" t="s">
        <v>19</v>
      </c>
      <c r="H1206" s="67">
        <v>53401</v>
      </c>
      <c r="I1206" s="69" t="s">
        <v>20</v>
      </c>
      <c r="J1206" s="45">
        <v>3</v>
      </c>
      <c r="K1206" s="64">
        <v>113363.05</v>
      </c>
      <c r="L1206" s="65">
        <v>42217</v>
      </c>
      <c r="M1206" s="65">
        <v>42309</v>
      </c>
      <c r="N1206" s="69" t="s">
        <v>21</v>
      </c>
      <c r="O1206" s="68" t="s">
        <v>22</v>
      </c>
    </row>
    <row r="1207" spans="1:15" ht="65.25" customHeight="1" x14ac:dyDescent="0.25">
      <c r="A1207" s="52">
        <v>1185</v>
      </c>
      <c r="B1207" s="69" t="s">
        <v>23</v>
      </c>
      <c r="C1207" s="8">
        <v>2930429</v>
      </c>
      <c r="D1207" s="69" t="s">
        <v>1449</v>
      </c>
      <c r="E1207" s="68" t="s">
        <v>1450</v>
      </c>
      <c r="F1207" s="69">
        <v>796</v>
      </c>
      <c r="G1207" s="69" t="s">
        <v>19</v>
      </c>
      <c r="H1207" s="68">
        <v>53413</v>
      </c>
      <c r="I1207" s="68" t="s">
        <v>178</v>
      </c>
      <c r="J1207" s="45">
        <v>1</v>
      </c>
      <c r="K1207" s="64">
        <v>7080</v>
      </c>
      <c r="L1207" s="65">
        <v>42095</v>
      </c>
      <c r="M1207" s="65">
        <v>42156</v>
      </c>
      <c r="N1207" s="69" t="s">
        <v>21</v>
      </c>
      <c r="O1207" s="68" t="s">
        <v>22</v>
      </c>
    </row>
    <row r="1208" spans="1:15" ht="65.25" customHeight="1" x14ac:dyDescent="0.25">
      <c r="A1208" s="52">
        <v>1186</v>
      </c>
      <c r="B1208" s="69" t="s">
        <v>2250</v>
      </c>
      <c r="C1208" s="69">
        <v>3611010</v>
      </c>
      <c r="D1208" s="2" t="s">
        <v>1051</v>
      </c>
      <c r="E1208" s="2" t="s">
        <v>1690</v>
      </c>
      <c r="F1208" s="69">
        <v>796</v>
      </c>
      <c r="G1208" s="69" t="s">
        <v>19</v>
      </c>
      <c r="H1208" s="67">
        <v>53401</v>
      </c>
      <c r="I1208" s="69" t="s">
        <v>20</v>
      </c>
      <c r="J1208" s="2" t="s">
        <v>1689</v>
      </c>
      <c r="K1208" s="14">
        <v>62894</v>
      </c>
      <c r="L1208" s="65">
        <v>42095</v>
      </c>
      <c r="M1208" s="65">
        <v>42125</v>
      </c>
      <c r="N1208" s="69" t="s">
        <v>21</v>
      </c>
      <c r="O1208" s="2" t="s">
        <v>22</v>
      </c>
    </row>
    <row r="1209" spans="1:15" ht="65.25" customHeight="1" x14ac:dyDescent="0.25">
      <c r="A1209" s="52">
        <v>1187</v>
      </c>
      <c r="B1209" s="68" t="s">
        <v>23</v>
      </c>
      <c r="C1209" s="68">
        <v>2519686</v>
      </c>
      <c r="D1209" s="69" t="s">
        <v>381</v>
      </c>
      <c r="E1209" s="69" t="s">
        <v>382</v>
      </c>
      <c r="F1209" s="69">
        <v>796</v>
      </c>
      <c r="G1209" s="69" t="s">
        <v>19</v>
      </c>
      <c r="H1209" s="67">
        <v>53401</v>
      </c>
      <c r="I1209" s="69" t="s">
        <v>20</v>
      </c>
      <c r="J1209" s="64">
        <v>2500</v>
      </c>
      <c r="K1209" s="64">
        <v>300000</v>
      </c>
      <c r="L1209" s="65">
        <v>42095</v>
      </c>
      <c r="M1209" s="65">
        <v>42156</v>
      </c>
      <c r="N1209" s="69" t="s">
        <v>21</v>
      </c>
      <c r="O1209" s="69" t="s">
        <v>22</v>
      </c>
    </row>
    <row r="1210" spans="1:15" ht="65.25" customHeight="1" x14ac:dyDescent="0.25">
      <c r="A1210" s="52">
        <v>1188</v>
      </c>
      <c r="B1210" s="68">
        <v>70</v>
      </c>
      <c r="C1210" s="68">
        <v>4521191</v>
      </c>
      <c r="D1210" s="68" t="s">
        <v>1135</v>
      </c>
      <c r="E1210" s="68" t="s">
        <v>1158</v>
      </c>
      <c r="F1210" s="69">
        <v>796</v>
      </c>
      <c r="G1210" s="69" t="s">
        <v>19</v>
      </c>
      <c r="H1210" s="10">
        <v>53423</v>
      </c>
      <c r="I1210" s="69" t="s">
        <v>106</v>
      </c>
      <c r="J1210" s="45">
        <v>1</v>
      </c>
      <c r="K1210" s="64">
        <v>327643.05</v>
      </c>
      <c r="L1210" s="65">
        <v>42095</v>
      </c>
      <c r="M1210" s="65">
        <v>42156</v>
      </c>
      <c r="N1210" s="69" t="s">
        <v>53</v>
      </c>
      <c r="O1210" s="68" t="s">
        <v>22</v>
      </c>
    </row>
    <row r="1211" spans="1:15" ht="65.25" customHeight="1" x14ac:dyDescent="0.25">
      <c r="A1211" s="52">
        <v>1189</v>
      </c>
      <c r="B1211" s="8" t="s">
        <v>23</v>
      </c>
      <c r="C1211" s="68">
        <v>2411130</v>
      </c>
      <c r="D1211" s="69" t="s">
        <v>58</v>
      </c>
      <c r="E1211" s="69" t="s">
        <v>59</v>
      </c>
      <c r="F1211" s="69">
        <v>876</v>
      </c>
      <c r="G1211" s="69" t="s">
        <v>60</v>
      </c>
      <c r="H1211" s="67">
        <v>53425</v>
      </c>
      <c r="I1211" s="69" t="s">
        <v>56</v>
      </c>
      <c r="J1211" s="29">
        <v>8</v>
      </c>
      <c r="K1211" s="22">
        <v>6000</v>
      </c>
      <c r="L1211" s="20">
        <v>42095</v>
      </c>
      <c r="M1211" s="65">
        <v>42156</v>
      </c>
      <c r="N1211" s="69" t="s">
        <v>21</v>
      </c>
      <c r="O1211" s="22" t="s">
        <v>22</v>
      </c>
    </row>
    <row r="1212" spans="1:15" ht="65.25" customHeight="1" x14ac:dyDescent="0.25">
      <c r="A1212" s="52">
        <v>1190</v>
      </c>
      <c r="B1212" s="68" t="s">
        <v>23</v>
      </c>
      <c r="C1212" s="68">
        <v>2519686</v>
      </c>
      <c r="D1212" s="69" t="s">
        <v>381</v>
      </c>
      <c r="E1212" s="69" t="s">
        <v>382</v>
      </c>
      <c r="F1212" s="69">
        <v>796</v>
      </c>
      <c r="G1212" s="69" t="s">
        <v>19</v>
      </c>
      <c r="H1212" s="67">
        <v>53401</v>
      </c>
      <c r="I1212" s="69" t="s">
        <v>20</v>
      </c>
      <c r="J1212" s="64">
        <v>2500</v>
      </c>
      <c r="K1212" s="64">
        <v>300000</v>
      </c>
      <c r="L1212" s="65">
        <v>42217</v>
      </c>
      <c r="M1212" s="65">
        <v>42278</v>
      </c>
      <c r="N1212" s="69" t="s">
        <v>21</v>
      </c>
      <c r="O1212" s="69" t="s">
        <v>22</v>
      </c>
    </row>
    <row r="1213" spans="1:15" ht="65.25" customHeight="1" x14ac:dyDescent="0.25">
      <c r="A1213" s="52">
        <v>1191</v>
      </c>
      <c r="B1213" s="69" t="s">
        <v>23</v>
      </c>
      <c r="C1213" s="69">
        <v>2716615</v>
      </c>
      <c r="D1213" s="13" t="s">
        <v>57</v>
      </c>
      <c r="E1213" s="69" t="s">
        <v>1877</v>
      </c>
      <c r="F1213" s="69">
        <v>796</v>
      </c>
      <c r="G1213" s="69" t="s">
        <v>19</v>
      </c>
      <c r="H1213" s="67">
        <v>53000000000</v>
      </c>
      <c r="I1213" s="69" t="s">
        <v>1568</v>
      </c>
      <c r="J1213" s="64">
        <v>75644</v>
      </c>
      <c r="K1213" s="64">
        <v>1176737.4099999999</v>
      </c>
      <c r="L1213" s="65">
        <v>42095</v>
      </c>
      <c r="M1213" s="65">
        <v>42186</v>
      </c>
      <c r="N1213" s="69" t="s">
        <v>53</v>
      </c>
      <c r="O1213" s="69" t="s">
        <v>22</v>
      </c>
    </row>
    <row r="1214" spans="1:15" ht="65.25" customHeight="1" x14ac:dyDescent="0.25">
      <c r="A1214" s="52">
        <v>1192</v>
      </c>
      <c r="B1214" s="69" t="s">
        <v>100</v>
      </c>
      <c r="C1214" s="69">
        <v>7250000</v>
      </c>
      <c r="D1214" s="69" t="s">
        <v>86</v>
      </c>
      <c r="E1214" s="69" t="s">
        <v>89</v>
      </c>
      <c r="F1214" s="6">
        <v>876</v>
      </c>
      <c r="G1214" s="69" t="s">
        <v>60</v>
      </c>
      <c r="H1214" s="67">
        <v>53401</v>
      </c>
      <c r="I1214" s="69" t="s">
        <v>20</v>
      </c>
      <c r="J1214" s="4">
        <v>1</v>
      </c>
      <c r="K1214" s="64">
        <v>182750</v>
      </c>
      <c r="L1214" s="65">
        <v>42005</v>
      </c>
      <c r="M1214" s="65">
        <v>42339</v>
      </c>
      <c r="N1214" s="69" t="s">
        <v>54</v>
      </c>
      <c r="O1214" s="69" t="s">
        <v>51</v>
      </c>
    </row>
    <row r="1215" spans="1:15" ht="65.25" customHeight="1" x14ac:dyDescent="0.25">
      <c r="A1215" s="52">
        <v>1193</v>
      </c>
      <c r="B1215" s="68" t="s">
        <v>23</v>
      </c>
      <c r="C1215" s="68">
        <v>2922290</v>
      </c>
      <c r="D1215" s="69" t="s">
        <v>1454</v>
      </c>
      <c r="E1215" s="68" t="s">
        <v>1455</v>
      </c>
      <c r="F1215" s="69">
        <v>796</v>
      </c>
      <c r="G1215" s="69" t="s">
        <v>19</v>
      </c>
      <c r="H1215" s="10">
        <v>53423</v>
      </c>
      <c r="I1215" s="69" t="s">
        <v>106</v>
      </c>
      <c r="J1215" s="45">
        <v>1</v>
      </c>
      <c r="K1215" s="64">
        <v>3540</v>
      </c>
      <c r="L1215" s="65">
        <v>42095</v>
      </c>
      <c r="M1215" s="65">
        <v>42156</v>
      </c>
      <c r="N1215" s="69" t="s">
        <v>21</v>
      </c>
      <c r="O1215" s="68" t="s">
        <v>22</v>
      </c>
    </row>
    <row r="1216" spans="1:15" ht="65.25" customHeight="1" x14ac:dyDescent="0.25">
      <c r="A1216" s="52">
        <v>1194</v>
      </c>
      <c r="B1216" s="69" t="s">
        <v>23</v>
      </c>
      <c r="C1216" s="69">
        <v>3020543</v>
      </c>
      <c r="D1216" s="68" t="s">
        <v>366</v>
      </c>
      <c r="E1216" s="68" t="s">
        <v>1364</v>
      </c>
      <c r="F1216" s="69">
        <v>796</v>
      </c>
      <c r="G1216" s="69" t="s">
        <v>19</v>
      </c>
      <c r="H1216" s="10">
        <v>53423</v>
      </c>
      <c r="I1216" s="69" t="s">
        <v>106</v>
      </c>
      <c r="J1216" s="45">
        <v>1</v>
      </c>
      <c r="K1216" s="64">
        <v>12980</v>
      </c>
      <c r="L1216" s="65">
        <v>42095</v>
      </c>
      <c r="M1216" s="65">
        <v>42156</v>
      </c>
      <c r="N1216" s="69" t="s">
        <v>21</v>
      </c>
      <c r="O1216" s="68" t="s">
        <v>22</v>
      </c>
    </row>
    <row r="1217" spans="1:15" ht="65.25" customHeight="1" x14ac:dyDescent="0.25">
      <c r="A1217" s="52">
        <v>1195</v>
      </c>
      <c r="B1217" s="69" t="s">
        <v>23</v>
      </c>
      <c r="C1217" s="69">
        <v>3020543</v>
      </c>
      <c r="D1217" s="68" t="s">
        <v>366</v>
      </c>
      <c r="E1217" s="68" t="s">
        <v>1446</v>
      </c>
      <c r="F1217" s="69">
        <v>796</v>
      </c>
      <c r="G1217" s="69" t="s">
        <v>19</v>
      </c>
      <c r="H1217" s="6">
        <v>53412</v>
      </c>
      <c r="I1217" s="69" t="s">
        <v>91</v>
      </c>
      <c r="J1217" s="45">
        <v>2</v>
      </c>
      <c r="K1217" s="64">
        <v>25960</v>
      </c>
      <c r="L1217" s="65">
        <v>42095</v>
      </c>
      <c r="M1217" s="65">
        <v>42156</v>
      </c>
      <c r="N1217" s="69" t="s">
        <v>21</v>
      </c>
      <c r="O1217" s="68" t="s">
        <v>22</v>
      </c>
    </row>
    <row r="1218" spans="1:15" ht="65.25" customHeight="1" x14ac:dyDescent="0.25">
      <c r="A1218" s="52">
        <v>1196</v>
      </c>
      <c r="B1218" s="69" t="s">
        <v>23</v>
      </c>
      <c r="C1218" s="69">
        <v>3020543</v>
      </c>
      <c r="D1218" s="68" t="s">
        <v>366</v>
      </c>
      <c r="E1218" s="68" t="s">
        <v>1447</v>
      </c>
      <c r="F1218" s="69">
        <v>796</v>
      </c>
      <c r="G1218" s="69" t="s">
        <v>19</v>
      </c>
      <c r="H1218" s="68">
        <v>53413</v>
      </c>
      <c r="I1218" s="68" t="s">
        <v>178</v>
      </c>
      <c r="J1218" s="45">
        <v>1</v>
      </c>
      <c r="K1218" s="64">
        <v>12980</v>
      </c>
      <c r="L1218" s="65">
        <v>42095</v>
      </c>
      <c r="M1218" s="65">
        <v>42156</v>
      </c>
      <c r="N1218" s="69" t="s">
        <v>21</v>
      </c>
      <c r="O1218" s="68" t="s">
        <v>22</v>
      </c>
    </row>
    <row r="1219" spans="1:15" ht="65.25" customHeight="1" x14ac:dyDescent="0.25">
      <c r="A1219" s="52">
        <v>1197</v>
      </c>
      <c r="B1219" s="69" t="s">
        <v>23</v>
      </c>
      <c r="C1219" s="69">
        <v>3020543</v>
      </c>
      <c r="D1219" s="68" t="s">
        <v>366</v>
      </c>
      <c r="E1219" s="68" t="s">
        <v>1364</v>
      </c>
      <c r="F1219" s="69">
        <v>796</v>
      </c>
      <c r="G1219" s="69" t="s">
        <v>19</v>
      </c>
      <c r="H1219" s="67">
        <v>53401</v>
      </c>
      <c r="I1219" s="69" t="s">
        <v>20</v>
      </c>
      <c r="J1219" s="45">
        <v>2</v>
      </c>
      <c r="K1219" s="64">
        <v>25960</v>
      </c>
      <c r="L1219" s="65">
        <v>42095</v>
      </c>
      <c r="M1219" s="65">
        <v>42156</v>
      </c>
      <c r="N1219" s="69" t="s">
        <v>21</v>
      </c>
      <c r="O1219" s="68" t="s">
        <v>22</v>
      </c>
    </row>
    <row r="1220" spans="1:15" ht="65.25" customHeight="1" x14ac:dyDescent="0.25">
      <c r="A1220" s="52">
        <v>1198</v>
      </c>
      <c r="B1220" s="69" t="s">
        <v>23</v>
      </c>
      <c r="C1220" s="69">
        <v>3020543</v>
      </c>
      <c r="D1220" s="68" t="s">
        <v>366</v>
      </c>
      <c r="E1220" s="68" t="s">
        <v>1457</v>
      </c>
      <c r="F1220" s="69">
        <v>796</v>
      </c>
      <c r="G1220" s="69" t="s">
        <v>19</v>
      </c>
      <c r="H1220" s="67">
        <v>53401</v>
      </c>
      <c r="I1220" s="69" t="s">
        <v>20</v>
      </c>
      <c r="J1220" s="45">
        <v>1</v>
      </c>
      <c r="K1220" s="64">
        <v>12980</v>
      </c>
      <c r="L1220" s="65">
        <v>42095</v>
      </c>
      <c r="M1220" s="65">
        <v>42156</v>
      </c>
      <c r="N1220" s="69" t="s">
        <v>21</v>
      </c>
      <c r="O1220" s="68" t="s">
        <v>22</v>
      </c>
    </row>
    <row r="1221" spans="1:15" ht="65.25" customHeight="1" x14ac:dyDescent="0.25">
      <c r="A1221" s="52">
        <v>1199</v>
      </c>
      <c r="B1221" s="8" t="s">
        <v>23</v>
      </c>
      <c r="C1221" s="8">
        <v>3020000</v>
      </c>
      <c r="D1221" s="68" t="s">
        <v>1744</v>
      </c>
      <c r="E1221" s="68" t="s">
        <v>1405</v>
      </c>
      <c r="F1221" s="69">
        <v>796</v>
      </c>
      <c r="G1221" s="69" t="s">
        <v>19</v>
      </c>
      <c r="H1221" s="67">
        <v>53425</v>
      </c>
      <c r="I1221" s="68" t="s">
        <v>56</v>
      </c>
      <c r="J1221" s="45">
        <v>1</v>
      </c>
      <c r="K1221" s="14">
        <v>800</v>
      </c>
      <c r="L1221" s="65">
        <v>42095</v>
      </c>
      <c r="M1221" s="65">
        <v>42339</v>
      </c>
      <c r="N1221" s="69" t="s">
        <v>54</v>
      </c>
      <c r="O1221" s="68" t="s">
        <v>51</v>
      </c>
    </row>
    <row r="1222" spans="1:15" ht="65.25" customHeight="1" x14ac:dyDescent="0.25">
      <c r="A1222" s="52">
        <v>1200</v>
      </c>
      <c r="B1222" s="69" t="s">
        <v>74</v>
      </c>
      <c r="C1222" s="69">
        <v>4560531</v>
      </c>
      <c r="D1222" s="68" t="s">
        <v>556</v>
      </c>
      <c r="E1222" s="68" t="s">
        <v>1072</v>
      </c>
      <c r="F1222" s="68">
        <v>876</v>
      </c>
      <c r="G1222" s="69" t="s">
        <v>60</v>
      </c>
      <c r="H1222" s="69">
        <v>53727000</v>
      </c>
      <c r="I1222" s="68" t="s">
        <v>70</v>
      </c>
      <c r="J1222" s="45">
        <v>1</v>
      </c>
      <c r="K1222" s="64">
        <v>94400</v>
      </c>
      <c r="L1222" s="65">
        <v>42095</v>
      </c>
      <c r="M1222" s="65">
        <v>42248</v>
      </c>
      <c r="N1222" s="69" t="s">
        <v>21</v>
      </c>
      <c r="O1222" s="68" t="s">
        <v>22</v>
      </c>
    </row>
    <row r="1223" spans="1:15" ht="65.25" customHeight="1" x14ac:dyDescent="0.25">
      <c r="A1223" s="52">
        <v>1201</v>
      </c>
      <c r="B1223" s="69" t="s">
        <v>74</v>
      </c>
      <c r="C1223" s="69">
        <v>4560531</v>
      </c>
      <c r="D1223" s="68" t="s">
        <v>556</v>
      </c>
      <c r="E1223" s="68" t="s">
        <v>1074</v>
      </c>
      <c r="F1223" s="68">
        <v>876</v>
      </c>
      <c r="G1223" s="69" t="s">
        <v>60</v>
      </c>
      <c r="H1223" s="10">
        <v>53423</v>
      </c>
      <c r="I1223" s="69" t="s">
        <v>106</v>
      </c>
      <c r="J1223" s="45">
        <v>1</v>
      </c>
      <c r="K1223" s="64">
        <v>236000</v>
      </c>
      <c r="L1223" s="65">
        <v>42095</v>
      </c>
      <c r="M1223" s="65">
        <v>42248</v>
      </c>
      <c r="N1223" s="69" t="s">
        <v>21</v>
      </c>
      <c r="O1223" s="68" t="s">
        <v>22</v>
      </c>
    </row>
    <row r="1224" spans="1:15" ht="65.25" customHeight="1" x14ac:dyDescent="0.25">
      <c r="A1224" s="52">
        <v>1202</v>
      </c>
      <c r="B1224" s="69" t="s">
        <v>74</v>
      </c>
      <c r="C1224" s="69">
        <v>4560531</v>
      </c>
      <c r="D1224" s="68" t="s">
        <v>556</v>
      </c>
      <c r="E1224" s="68" t="s">
        <v>1077</v>
      </c>
      <c r="F1224" s="68">
        <v>876</v>
      </c>
      <c r="G1224" s="69" t="s">
        <v>60</v>
      </c>
      <c r="H1224" s="68">
        <v>53233</v>
      </c>
      <c r="I1224" s="68" t="s">
        <v>591</v>
      </c>
      <c r="J1224" s="45">
        <v>1</v>
      </c>
      <c r="K1224" s="64">
        <v>306800</v>
      </c>
      <c r="L1224" s="65">
        <v>42095</v>
      </c>
      <c r="M1224" s="65">
        <v>42248</v>
      </c>
      <c r="N1224" s="69" t="s">
        <v>21</v>
      </c>
      <c r="O1224" s="68" t="s">
        <v>22</v>
      </c>
    </row>
    <row r="1225" spans="1:15" ht="65.25" customHeight="1" x14ac:dyDescent="0.25">
      <c r="A1225" s="52">
        <v>1203</v>
      </c>
      <c r="B1225" s="69" t="s">
        <v>74</v>
      </c>
      <c r="C1225" s="69">
        <v>4560531</v>
      </c>
      <c r="D1225" s="68" t="s">
        <v>556</v>
      </c>
      <c r="E1225" s="68" t="s">
        <v>1078</v>
      </c>
      <c r="F1225" s="68">
        <v>876</v>
      </c>
      <c r="G1225" s="69" t="s">
        <v>60</v>
      </c>
      <c r="H1225" s="10">
        <v>53423</v>
      </c>
      <c r="I1225" s="69" t="s">
        <v>106</v>
      </c>
      <c r="J1225" s="45">
        <v>1</v>
      </c>
      <c r="K1225" s="64">
        <v>150000</v>
      </c>
      <c r="L1225" s="65">
        <v>42095</v>
      </c>
      <c r="M1225" s="65">
        <v>42248</v>
      </c>
      <c r="N1225" s="69" t="s">
        <v>21</v>
      </c>
      <c r="O1225" s="68" t="s">
        <v>22</v>
      </c>
    </row>
    <row r="1226" spans="1:15" ht="65.25" customHeight="1" x14ac:dyDescent="0.25">
      <c r="A1226" s="52">
        <v>1204</v>
      </c>
      <c r="B1226" s="69" t="s">
        <v>74</v>
      </c>
      <c r="C1226" s="69">
        <v>4560531</v>
      </c>
      <c r="D1226" s="68" t="s">
        <v>556</v>
      </c>
      <c r="E1226" s="68" t="s">
        <v>1083</v>
      </c>
      <c r="F1226" s="68">
        <v>876</v>
      </c>
      <c r="G1226" s="69" t="s">
        <v>60</v>
      </c>
      <c r="H1226" s="69">
        <v>53641444</v>
      </c>
      <c r="I1226" s="68" t="s">
        <v>580</v>
      </c>
      <c r="J1226" s="45">
        <v>1</v>
      </c>
      <c r="K1226" s="64">
        <v>118000</v>
      </c>
      <c r="L1226" s="65">
        <v>42095</v>
      </c>
      <c r="M1226" s="65">
        <v>42248</v>
      </c>
      <c r="N1226" s="69" t="s">
        <v>21</v>
      </c>
      <c r="O1226" s="68" t="s">
        <v>22</v>
      </c>
    </row>
    <row r="1227" spans="1:15" ht="65.25" customHeight="1" x14ac:dyDescent="0.25">
      <c r="A1227" s="52">
        <v>1205</v>
      </c>
      <c r="B1227" s="69" t="s">
        <v>74</v>
      </c>
      <c r="C1227" s="69">
        <v>4560531</v>
      </c>
      <c r="D1227" s="68" t="s">
        <v>556</v>
      </c>
      <c r="E1227" s="68" t="s">
        <v>1107</v>
      </c>
      <c r="F1227" s="68">
        <v>876</v>
      </c>
      <c r="G1227" s="69" t="s">
        <v>60</v>
      </c>
      <c r="H1227" s="6">
        <v>53253</v>
      </c>
      <c r="I1227" s="68" t="s">
        <v>564</v>
      </c>
      <c r="J1227" s="45">
        <v>1</v>
      </c>
      <c r="K1227" s="64">
        <v>236000</v>
      </c>
      <c r="L1227" s="65">
        <v>42095</v>
      </c>
      <c r="M1227" s="65">
        <v>42248</v>
      </c>
      <c r="N1227" s="69" t="s">
        <v>21</v>
      </c>
      <c r="O1227" s="68" t="s">
        <v>22</v>
      </c>
    </row>
    <row r="1228" spans="1:15" ht="65.25" customHeight="1" x14ac:dyDescent="0.25">
      <c r="A1228" s="52">
        <v>1206</v>
      </c>
      <c r="B1228" s="69" t="s">
        <v>74</v>
      </c>
      <c r="C1228" s="69">
        <v>4560531</v>
      </c>
      <c r="D1228" s="68" t="s">
        <v>556</v>
      </c>
      <c r="E1228" s="68" t="s">
        <v>1117</v>
      </c>
      <c r="F1228" s="68">
        <v>876</v>
      </c>
      <c r="G1228" s="69" t="s">
        <v>60</v>
      </c>
      <c r="H1228" s="69">
        <v>53727000</v>
      </c>
      <c r="I1228" s="68" t="s">
        <v>70</v>
      </c>
      <c r="J1228" s="45">
        <v>1</v>
      </c>
      <c r="K1228" s="64">
        <v>118000</v>
      </c>
      <c r="L1228" s="65">
        <v>42095</v>
      </c>
      <c r="M1228" s="65">
        <v>42248</v>
      </c>
      <c r="N1228" s="69" t="s">
        <v>21</v>
      </c>
      <c r="O1228" s="68" t="s">
        <v>22</v>
      </c>
    </row>
    <row r="1229" spans="1:15" ht="65.25" customHeight="1" x14ac:dyDescent="0.25">
      <c r="A1229" s="52">
        <v>1207</v>
      </c>
      <c r="B1229" s="69" t="s">
        <v>23</v>
      </c>
      <c r="C1229" s="69">
        <v>2922290</v>
      </c>
      <c r="D1229" s="68" t="s">
        <v>1138</v>
      </c>
      <c r="E1229" s="68" t="s">
        <v>1143</v>
      </c>
      <c r="F1229" s="69">
        <v>796</v>
      </c>
      <c r="G1229" s="69" t="s">
        <v>19</v>
      </c>
      <c r="H1229" s="67">
        <v>53401</v>
      </c>
      <c r="I1229" s="69" t="s">
        <v>20</v>
      </c>
      <c r="J1229" s="45">
        <v>1</v>
      </c>
      <c r="K1229" s="64">
        <v>69711</v>
      </c>
      <c r="L1229" s="65">
        <v>42156</v>
      </c>
      <c r="M1229" s="65">
        <v>42248</v>
      </c>
      <c r="N1229" s="69" t="s">
        <v>21</v>
      </c>
      <c r="O1229" s="68" t="s">
        <v>22</v>
      </c>
    </row>
    <row r="1230" spans="1:15" ht="65.25" customHeight="1" x14ac:dyDescent="0.25">
      <c r="A1230" s="52">
        <v>1208</v>
      </c>
      <c r="B1230" s="69" t="s">
        <v>23</v>
      </c>
      <c r="C1230" s="69">
        <v>2922290</v>
      </c>
      <c r="D1230" s="68" t="s">
        <v>1154</v>
      </c>
      <c r="E1230" s="68" t="s">
        <v>1155</v>
      </c>
      <c r="F1230" s="69">
        <v>796</v>
      </c>
      <c r="G1230" s="69" t="s">
        <v>19</v>
      </c>
      <c r="H1230" s="67">
        <v>53401</v>
      </c>
      <c r="I1230" s="69" t="s">
        <v>20</v>
      </c>
      <c r="J1230" s="45">
        <v>1</v>
      </c>
      <c r="K1230" s="64">
        <v>129800</v>
      </c>
      <c r="L1230" s="65">
        <v>42095</v>
      </c>
      <c r="M1230" s="65">
        <v>42248</v>
      </c>
      <c r="N1230" s="69" t="s">
        <v>21</v>
      </c>
      <c r="O1230" s="68" t="s">
        <v>22</v>
      </c>
    </row>
    <row r="1231" spans="1:15" ht="65.25" customHeight="1" x14ac:dyDescent="0.25">
      <c r="A1231" s="52">
        <v>1209</v>
      </c>
      <c r="B1231" s="69" t="s">
        <v>23</v>
      </c>
      <c r="C1231" s="69">
        <v>2922290</v>
      </c>
      <c r="D1231" s="68" t="s">
        <v>1138</v>
      </c>
      <c r="E1231" s="68" t="s">
        <v>1442</v>
      </c>
      <c r="F1231" s="69">
        <v>796</v>
      </c>
      <c r="G1231" s="69" t="s">
        <v>19</v>
      </c>
      <c r="H1231" s="6">
        <v>53401</v>
      </c>
      <c r="I1231" s="69" t="s">
        <v>20</v>
      </c>
      <c r="J1231" s="45">
        <v>10</v>
      </c>
      <c r="K1231" s="64">
        <v>280442</v>
      </c>
      <c r="L1231" s="65">
        <v>42156</v>
      </c>
      <c r="M1231" s="65">
        <v>42217</v>
      </c>
      <c r="N1231" s="69" t="s">
        <v>21</v>
      </c>
      <c r="O1231" s="68" t="s">
        <v>22</v>
      </c>
    </row>
    <row r="1232" spans="1:15" ht="65.25" customHeight="1" x14ac:dyDescent="0.25">
      <c r="A1232" s="52">
        <v>1210</v>
      </c>
      <c r="B1232" s="8" t="s">
        <v>23</v>
      </c>
      <c r="C1232" s="8">
        <v>3020000</v>
      </c>
      <c r="D1232" s="68" t="s">
        <v>1136</v>
      </c>
      <c r="E1232" s="68" t="s">
        <v>1137</v>
      </c>
      <c r="F1232" s="69">
        <v>796</v>
      </c>
      <c r="G1232" s="69" t="s">
        <v>19</v>
      </c>
      <c r="H1232" s="67">
        <v>53401</v>
      </c>
      <c r="I1232" s="69" t="s">
        <v>20</v>
      </c>
      <c r="J1232" s="45">
        <v>1</v>
      </c>
      <c r="K1232" s="64">
        <v>90860</v>
      </c>
      <c r="L1232" s="65">
        <v>42125</v>
      </c>
      <c r="M1232" s="65">
        <v>42156</v>
      </c>
      <c r="N1232" s="69" t="s">
        <v>54</v>
      </c>
      <c r="O1232" s="68" t="s">
        <v>51</v>
      </c>
    </row>
    <row r="1233" spans="1:15" ht="65.25" customHeight="1" x14ac:dyDescent="0.25">
      <c r="A1233" s="52">
        <v>1211</v>
      </c>
      <c r="B1233" s="8" t="s">
        <v>23</v>
      </c>
      <c r="C1233" s="8">
        <v>3020000</v>
      </c>
      <c r="D1233" s="68" t="s">
        <v>1136</v>
      </c>
      <c r="E1233" s="68" t="s">
        <v>1137</v>
      </c>
      <c r="F1233" s="69">
        <v>796</v>
      </c>
      <c r="G1233" s="69" t="s">
        <v>19</v>
      </c>
      <c r="H1233" s="67">
        <v>53401</v>
      </c>
      <c r="I1233" s="69" t="s">
        <v>20</v>
      </c>
      <c r="J1233" s="45">
        <v>2</v>
      </c>
      <c r="K1233" s="64">
        <v>179000</v>
      </c>
      <c r="L1233" s="65">
        <v>42156</v>
      </c>
      <c r="M1233" s="65">
        <v>42339</v>
      </c>
      <c r="N1233" s="69" t="s">
        <v>54</v>
      </c>
      <c r="O1233" s="68" t="s">
        <v>51</v>
      </c>
    </row>
    <row r="1234" spans="1:15" ht="65.25" customHeight="1" x14ac:dyDescent="0.25">
      <c r="A1234" s="52">
        <v>1212</v>
      </c>
      <c r="B1234" s="8" t="s">
        <v>23</v>
      </c>
      <c r="C1234" s="8">
        <v>3020000</v>
      </c>
      <c r="D1234" s="68" t="s">
        <v>1136</v>
      </c>
      <c r="E1234" s="68" t="s">
        <v>1137</v>
      </c>
      <c r="F1234" s="69">
        <v>796</v>
      </c>
      <c r="G1234" s="69" t="s">
        <v>19</v>
      </c>
      <c r="H1234" s="67">
        <v>53401</v>
      </c>
      <c r="I1234" s="69" t="s">
        <v>20</v>
      </c>
      <c r="J1234" s="45">
        <v>16</v>
      </c>
      <c r="K1234" s="64">
        <v>1098480</v>
      </c>
      <c r="L1234" s="65">
        <v>42186</v>
      </c>
      <c r="M1234" s="65">
        <v>42339</v>
      </c>
      <c r="N1234" s="69" t="s">
        <v>54</v>
      </c>
      <c r="O1234" s="68" t="s">
        <v>51</v>
      </c>
    </row>
    <row r="1235" spans="1:15" ht="65.25" customHeight="1" x14ac:dyDescent="0.25">
      <c r="A1235" s="52">
        <v>1213</v>
      </c>
      <c r="B1235" s="8" t="s">
        <v>23</v>
      </c>
      <c r="C1235" s="8">
        <v>3020000</v>
      </c>
      <c r="D1235" s="68" t="s">
        <v>1744</v>
      </c>
      <c r="E1235" s="68" t="s">
        <v>1685</v>
      </c>
      <c r="F1235" s="69">
        <v>796</v>
      </c>
      <c r="G1235" s="69" t="s">
        <v>19</v>
      </c>
      <c r="H1235" s="67">
        <v>53425</v>
      </c>
      <c r="I1235" s="68" t="s">
        <v>56</v>
      </c>
      <c r="J1235" s="45">
        <v>14</v>
      </c>
      <c r="K1235" s="64">
        <v>34020</v>
      </c>
      <c r="L1235" s="65">
        <v>42095</v>
      </c>
      <c r="M1235" s="65">
        <v>42339</v>
      </c>
      <c r="N1235" s="69" t="s">
        <v>54</v>
      </c>
      <c r="O1235" s="68" t="s">
        <v>51</v>
      </c>
    </row>
    <row r="1236" spans="1:15" ht="65.25" customHeight="1" x14ac:dyDescent="0.25">
      <c r="A1236" s="52">
        <v>1214</v>
      </c>
      <c r="B1236" s="8" t="s">
        <v>23</v>
      </c>
      <c r="C1236" s="8">
        <v>3020000</v>
      </c>
      <c r="D1236" s="68" t="s">
        <v>1744</v>
      </c>
      <c r="E1236" s="68" t="s">
        <v>1401</v>
      </c>
      <c r="F1236" s="69">
        <v>796</v>
      </c>
      <c r="G1236" s="69" t="s">
        <v>19</v>
      </c>
      <c r="H1236" s="67">
        <v>53425</v>
      </c>
      <c r="I1236" s="68" t="s">
        <v>56</v>
      </c>
      <c r="J1236" s="45">
        <v>1</v>
      </c>
      <c r="K1236" s="64">
        <v>3500</v>
      </c>
      <c r="L1236" s="65">
        <v>42095</v>
      </c>
      <c r="M1236" s="65">
        <v>42339</v>
      </c>
      <c r="N1236" s="69" t="s">
        <v>54</v>
      </c>
      <c r="O1236" s="68" t="s">
        <v>51</v>
      </c>
    </row>
    <row r="1237" spans="1:15" ht="65.25" customHeight="1" x14ac:dyDescent="0.25">
      <c r="A1237" s="52">
        <v>1215</v>
      </c>
      <c r="B1237" s="8" t="s">
        <v>23</v>
      </c>
      <c r="C1237" s="8">
        <v>3020000</v>
      </c>
      <c r="D1237" s="68" t="s">
        <v>1744</v>
      </c>
      <c r="E1237" s="68" t="s">
        <v>1470</v>
      </c>
      <c r="F1237" s="69">
        <v>796</v>
      </c>
      <c r="G1237" s="69" t="s">
        <v>19</v>
      </c>
      <c r="H1237" s="67">
        <v>53401</v>
      </c>
      <c r="I1237" s="69" t="s">
        <v>20</v>
      </c>
      <c r="J1237" s="45">
        <v>2</v>
      </c>
      <c r="K1237" s="64">
        <v>8000</v>
      </c>
      <c r="L1237" s="65">
        <v>42095</v>
      </c>
      <c r="M1237" s="65">
        <v>42339</v>
      </c>
      <c r="N1237" s="69" t="s">
        <v>54</v>
      </c>
      <c r="O1237" s="68" t="s">
        <v>51</v>
      </c>
    </row>
    <row r="1238" spans="1:15" ht="65.25" customHeight="1" x14ac:dyDescent="0.25">
      <c r="A1238" s="52">
        <v>1216</v>
      </c>
      <c r="B1238" s="69" t="s">
        <v>23</v>
      </c>
      <c r="C1238" s="8">
        <v>2925253</v>
      </c>
      <c r="D1238" s="13" t="s">
        <v>1042</v>
      </c>
      <c r="E1238" s="13" t="s">
        <v>404</v>
      </c>
      <c r="F1238" s="69">
        <v>796</v>
      </c>
      <c r="G1238" s="69" t="s">
        <v>19</v>
      </c>
      <c r="H1238" s="68">
        <v>53413</v>
      </c>
      <c r="I1238" s="35" t="s">
        <v>178</v>
      </c>
      <c r="J1238" s="40">
        <v>1</v>
      </c>
      <c r="K1238" s="37">
        <v>11800</v>
      </c>
      <c r="L1238" s="38">
        <v>42095</v>
      </c>
      <c r="M1238" s="65">
        <v>42156</v>
      </c>
      <c r="N1238" s="69" t="s">
        <v>21</v>
      </c>
      <c r="O1238" s="35" t="s">
        <v>22</v>
      </c>
    </row>
    <row r="1239" spans="1:15" ht="65.25" customHeight="1" x14ac:dyDescent="0.25">
      <c r="A1239" s="52">
        <v>1217</v>
      </c>
      <c r="B1239" s="69" t="s">
        <v>23</v>
      </c>
      <c r="C1239" s="8">
        <v>2925253</v>
      </c>
      <c r="D1239" s="13" t="s">
        <v>1042</v>
      </c>
      <c r="E1239" s="13" t="s">
        <v>404</v>
      </c>
      <c r="F1239" s="69">
        <v>796</v>
      </c>
      <c r="G1239" s="69" t="s">
        <v>19</v>
      </c>
      <c r="H1239" s="68">
        <v>53413</v>
      </c>
      <c r="I1239" s="35" t="s">
        <v>178</v>
      </c>
      <c r="J1239" s="40">
        <v>1</v>
      </c>
      <c r="K1239" s="37">
        <v>35400</v>
      </c>
      <c r="L1239" s="38">
        <v>42064</v>
      </c>
      <c r="M1239" s="65">
        <v>42156</v>
      </c>
      <c r="N1239" s="69" t="s">
        <v>21</v>
      </c>
      <c r="O1239" s="35" t="s">
        <v>22</v>
      </c>
    </row>
    <row r="1240" spans="1:15" ht="65.25" customHeight="1" x14ac:dyDescent="0.25">
      <c r="A1240" s="52">
        <v>1218</v>
      </c>
      <c r="B1240" s="8" t="s">
        <v>23</v>
      </c>
      <c r="C1240" s="8">
        <v>3222151</v>
      </c>
      <c r="D1240" s="68" t="s">
        <v>1744</v>
      </c>
      <c r="E1240" s="68" t="s">
        <v>1148</v>
      </c>
      <c r="F1240" s="69">
        <v>796</v>
      </c>
      <c r="G1240" s="69" t="s">
        <v>19</v>
      </c>
      <c r="H1240" s="67">
        <v>53401</v>
      </c>
      <c r="I1240" s="69" t="s">
        <v>20</v>
      </c>
      <c r="J1240" s="45">
        <v>2</v>
      </c>
      <c r="K1240" s="64">
        <v>113999.20000000001</v>
      </c>
      <c r="L1240" s="65">
        <v>42248</v>
      </c>
      <c r="M1240" s="65">
        <v>42156</v>
      </c>
      <c r="N1240" s="69" t="s">
        <v>54</v>
      </c>
      <c r="O1240" s="68" t="s">
        <v>51</v>
      </c>
    </row>
    <row r="1241" spans="1:15" ht="65.25" customHeight="1" x14ac:dyDescent="0.25">
      <c r="A1241" s="52">
        <v>1219</v>
      </c>
      <c r="B1241" s="69" t="s">
        <v>23</v>
      </c>
      <c r="C1241" s="69">
        <v>2944120</v>
      </c>
      <c r="D1241" s="68" t="s">
        <v>2172</v>
      </c>
      <c r="E1241" s="68" t="s">
        <v>2173</v>
      </c>
      <c r="F1241" s="69">
        <v>796</v>
      </c>
      <c r="G1241" s="69" t="s">
        <v>19</v>
      </c>
      <c r="H1241" s="67">
        <v>53401</v>
      </c>
      <c r="I1241" s="69" t="s">
        <v>20</v>
      </c>
      <c r="J1241" s="45">
        <v>1</v>
      </c>
      <c r="K1241" s="64">
        <v>1250000</v>
      </c>
      <c r="L1241" s="65">
        <v>42156</v>
      </c>
      <c r="M1241" s="65">
        <v>42248</v>
      </c>
      <c r="N1241" s="69" t="s">
        <v>21</v>
      </c>
      <c r="O1241" s="68" t="s">
        <v>22</v>
      </c>
    </row>
    <row r="1242" spans="1:15" ht="65.25" customHeight="1" x14ac:dyDescent="0.25">
      <c r="A1242" s="52">
        <v>1220</v>
      </c>
      <c r="B1242" s="8" t="s">
        <v>23</v>
      </c>
      <c r="C1242" s="8">
        <v>3020000</v>
      </c>
      <c r="D1242" s="68" t="s">
        <v>1744</v>
      </c>
      <c r="E1242" s="68" t="s">
        <v>1398</v>
      </c>
      <c r="F1242" s="69">
        <v>839</v>
      </c>
      <c r="G1242" s="69" t="s">
        <v>430</v>
      </c>
      <c r="H1242" s="67">
        <v>53425</v>
      </c>
      <c r="I1242" s="68" t="s">
        <v>56</v>
      </c>
      <c r="J1242" s="45">
        <v>1</v>
      </c>
      <c r="K1242" s="64">
        <v>3000</v>
      </c>
      <c r="L1242" s="65">
        <v>42095</v>
      </c>
      <c r="M1242" s="65">
        <v>42339</v>
      </c>
      <c r="N1242" s="69" t="s">
        <v>54</v>
      </c>
      <c r="O1242" s="68" t="s">
        <v>51</v>
      </c>
    </row>
    <row r="1243" spans="1:15" ht="65.25" customHeight="1" x14ac:dyDescent="0.25">
      <c r="A1243" s="52">
        <v>1221</v>
      </c>
      <c r="B1243" s="68" t="s">
        <v>23</v>
      </c>
      <c r="C1243" s="68">
        <v>2922290</v>
      </c>
      <c r="D1243" s="68" t="s">
        <v>1138</v>
      </c>
      <c r="E1243" s="68" t="s">
        <v>1460</v>
      </c>
      <c r="F1243" s="69">
        <v>796</v>
      </c>
      <c r="G1243" s="69" t="s">
        <v>19</v>
      </c>
      <c r="H1243" s="67">
        <v>53401</v>
      </c>
      <c r="I1243" s="69" t="s">
        <v>20</v>
      </c>
      <c r="J1243" s="45">
        <v>1</v>
      </c>
      <c r="K1243" s="64">
        <v>3540</v>
      </c>
      <c r="L1243" s="65">
        <v>42095</v>
      </c>
      <c r="M1243" s="65">
        <v>42156</v>
      </c>
      <c r="N1243" s="69" t="s">
        <v>21</v>
      </c>
      <c r="O1243" s="68" t="s">
        <v>22</v>
      </c>
    </row>
    <row r="1244" spans="1:15" ht="65.25" customHeight="1" x14ac:dyDescent="0.25">
      <c r="A1244" s="52">
        <v>1222</v>
      </c>
      <c r="B1244" s="69" t="s">
        <v>100</v>
      </c>
      <c r="C1244" s="69">
        <v>7250000</v>
      </c>
      <c r="D1244" s="69" t="s">
        <v>86</v>
      </c>
      <c r="E1244" s="69" t="s">
        <v>89</v>
      </c>
      <c r="F1244" s="6">
        <v>876</v>
      </c>
      <c r="G1244" s="69" t="s">
        <v>60</v>
      </c>
      <c r="H1244" s="67">
        <v>53401</v>
      </c>
      <c r="I1244" s="69" t="s">
        <v>20</v>
      </c>
      <c r="J1244" s="4">
        <v>1</v>
      </c>
      <c r="K1244" s="64">
        <v>1310</v>
      </c>
      <c r="L1244" s="65">
        <v>42036</v>
      </c>
      <c r="M1244" s="65">
        <v>42339</v>
      </c>
      <c r="N1244" s="69" t="s">
        <v>54</v>
      </c>
      <c r="O1244" s="69" t="s">
        <v>51</v>
      </c>
    </row>
    <row r="1245" spans="1:15" ht="65.25" customHeight="1" x14ac:dyDescent="0.25">
      <c r="A1245" s="52">
        <v>1223</v>
      </c>
      <c r="B1245" s="69" t="s">
        <v>100</v>
      </c>
      <c r="C1245" s="69">
        <v>7250000</v>
      </c>
      <c r="D1245" s="69" t="s">
        <v>86</v>
      </c>
      <c r="E1245" s="69" t="s">
        <v>90</v>
      </c>
      <c r="F1245" s="6">
        <v>876</v>
      </c>
      <c r="G1245" s="69" t="s">
        <v>60</v>
      </c>
      <c r="H1245" s="67">
        <v>53401</v>
      </c>
      <c r="I1245" s="69" t="s">
        <v>20</v>
      </c>
      <c r="J1245" s="4">
        <v>1</v>
      </c>
      <c r="K1245" s="64">
        <v>42385</v>
      </c>
      <c r="L1245" s="65">
        <v>42036</v>
      </c>
      <c r="M1245" s="65">
        <v>42339</v>
      </c>
      <c r="N1245" s="69" t="s">
        <v>54</v>
      </c>
      <c r="O1245" s="69" t="s">
        <v>51</v>
      </c>
    </row>
    <row r="1246" spans="1:15" ht="65.25" customHeight="1" x14ac:dyDescent="0.25">
      <c r="A1246" s="52">
        <v>1224</v>
      </c>
      <c r="B1246" s="68" t="s">
        <v>74</v>
      </c>
      <c r="C1246" s="68">
        <v>7440032</v>
      </c>
      <c r="D1246" s="68" t="s">
        <v>666</v>
      </c>
      <c r="E1246" s="69" t="s">
        <v>2054</v>
      </c>
      <c r="F1246" s="68">
        <v>876</v>
      </c>
      <c r="G1246" s="69" t="s">
        <v>60</v>
      </c>
      <c r="H1246" s="10">
        <v>5300000000</v>
      </c>
      <c r="I1246" s="69" t="s">
        <v>1572</v>
      </c>
      <c r="J1246" s="4">
        <v>3</v>
      </c>
      <c r="K1246" s="64">
        <v>147511.79999999999</v>
      </c>
      <c r="L1246" s="65">
        <v>42125</v>
      </c>
      <c r="M1246" s="65">
        <v>42186</v>
      </c>
      <c r="N1246" s="69" t="s">
        <v>21</v>
      </c>
      <c r="O1246" s="68" t="s">
        <v>22</v>
      </c>
    </row>
    <row r="1247" spans="1:15" ht="65.25" customHeight="1" x14ac:dyDescent="0.25">
      <c r="A1247" s="52">
        <v>1225</v>
      </c>
      <c r="B1247" s="68" t="s">
        <v>74</v>
      </c>
      <c r="C1247" s="68">
        <v>7440032</v>
      </c>
      <c r="D1247" s="68" t="s">
        <v>2053</v>
      </c>
      <c r="E1247" s="69" t="s">
        <v>2060</v>
      </c>
      <c r="F1247" s="68">
        <v>876</v>
      </c>
      <c r="G1247" s="69" t="s">
        <v>60</v>
      </c>
      <c r="H1247" s="10">
        <v>5300000000</v>
      </c>
      <c r="I1247" s="69" t="s">
        <v>1572</v>
      </c>
      <c r="J1247" s="4">
        <v>4</v>
      </c>
      <c r="K1247" s="64">
        <v>675345</v>
      </c>
      <c r="L1247" s="65">
        <v>42125</v>
      </c>
      <c r="M1247" s="65">
        <v>42186</v>
      </c>
      <c r="N1247" s="69" t="s">
        <v>21</v>
      </c>
      <c r="O1247" s="68" t="s">
        <v>22</v>
      </c>
    </row>
    <row r="1248" spans="1:15" ht="65.25" customHeight="1" x14ac:dyDescent="0.25">
      <c r="A1248" s="52">
        <v>1226</v>
      </c>
      <c r="B1248" s="8" t="s">
        <v>23</v>
      </c>
      <c r="C1248" s="8">
        <v>3020000</v>
      </c>
      <c r="D1248" s="68" t="s">
        <v>1744</v>
      </c>
      <c r="E1248" s="69" t="s">
        <v>1178</v>
      </c>
      <c r="F1248" s="69">
        <v>796</v>
      </c>
      <c r="G1248" s="69" t="s">
        <v>19</v>
      </c>
      <c r="H1248" s="67">
        <v>53401</v>
      </c>
      <c r="I1248" s="69" t="s">
        <v>20</v>
      </c>
      <c r="J1248" s="64">
        <v>1</v>
      </c>
      <c r="K1248" s="64">
        <v>18290</v>
      </c>
      <c r="L1248" s="65">
        <v>42125</v>
      </c>
      <c r="M1248" s="65">
        <v>42217</v>
      </c>
      <c r="N1248" s="69" t="s">
        <v>21</v>
      </c>
      <c r="O1248" s="69" t="s">
        <v>22</v>
      </c>
    </row>
    <row r="1249" spans="1:15" ht="65.25" customHeight="1" x14ac:dyDescent="0.25">
      <c r="A1249" s="52">
        <v>1227</v>
      </c>
      <c r="B1249" s="8" t="s">
        <v>23</v>
      </c>
      <c r="C1249" s="8">
        <v>3020000</v>
      </c>
      <c r="D1249" s="68" t="s">
        <v>1744</v>
      </c>
      <c r="E1249" s="69" t="s">
        <v>1178</v>
      </c>
      <c r="F1249" s="69">
        <v>796</v>
      </c>
      <c r="G1249" s="69" t="s">
        <v>19</v>
      </c>
      <c r="H1249" s="67">
        <v>53401</v>
      </c>
      <c r="I1249" s="69" t="s">
        <v>20</v>
      </c>
      <c r="J1249" s="64">
        <v>1</v>
      </c>
      <c r="K1249" s="64">
        <v>27140</v>
      </c>
      <c r="L1249" s="65">
        <v>42125</v>
      </c>
      <c r="M1249" s="65">
        <v>42217</v>
      </c>
      <c r="N1249" s="69" t="s">
        <v>21</v>
      </c>
      <c r="O1249" s="69" t="s">
        <v>22</v>
      </c>
    </row>
    <row r="1250" spans="1:15" ht="65.25" customHeight="1" x14ac:dyDescent="0.25">
      <c r="A1250" s="52">
        <v>1228</v>
      </c>
      <c r="B1250" s="69" t="s">
        <v>23</v>
      </c>
      <c r="C1250" s="69">
        <v>3150000</v>
      </c>
      <c r="D1250" s="69" t="s">
        <v>365</v>
      </c>
      <c r="E1250" s="69" t="s">
        <v>367</v>
      </c>
      <c r="F1250" s="69">
        <v>796</v>
      </c>
      <c r="G1250" s="69" t="s">
        <v>19</v>
      </c>
      <c r="H1250" s="67">
        <v>53401</v>
      </c>
      <c r="I1250" s="69" t="s">
        <v>20</v>
      </c>
      <c r="J1250" s="64">
        <v>400</v>
      </c>
      <c r="K1250" s="64">
        <v>16000</v>
      </c>
      <c r="L1250" s="65">
        <v>42217</v>
      </c>
      <c r="M1250" s="65">
        <v>42339</v>
      </c>
      <c r="N1250" s="69" t="s">
        <v>21</v>
      </c>
      <c r="O1250" s="69" t="s">
        <v>22</v>
      </c>
    </row>
    <row r="1251" spans="1:15" ht="65.25" customHeight="1" x14ac:dyDescent="0.25">
      <c r="A1251" s="52">
        <v>1229</v>
      </c>
      <c r="B1251" s="69" t="s">
        <v>23</v>
      </c>
      <c r="C1251" s="69">
        <v>3150000</v>
      </c>
      <c r="D1251" s="69" t="s">
        <v>365</v>
      </c>
      <c r="E1251" s="69" t="s">
        <v>368</v>
      </c>
      <c r="F1251" s="69">
        <v>796</v>
      </c>
      <c r="G1251" s="69" t="s">
        <v>19</v>
      </c>
      <c r="H1251" s="67">
        <v>53401</v>
      </c>
      <c r="I1251" s="69" t="s">
        <v>20</v>
      </c>
      <c r="J1251" s="64">
        <v>100</v>
      </c>
      <c r="K1251" s="64">
        <v>4000</v>
      </c>
      <c r="L1251" s="65">
        <v>42217</v>
      </c>
      <c r="M1251" s="65">
        <v>42339</v>
      </c>
      <c r="N1251" s="69" t="s">
        <v>21</v>
      </c>
      <c r="O1251" s="69" t="s">
        <v>22</v>
      </c>
    </row>
    <row r="1252" spans="1:15" ht="65.25" customHeight="1" x14ac:dyDescent="0.25">
      <c r="A1252" s="52">
        <v>1230</v>
      </c>
      <c r="B1252" s="69" t="s">
        <v>23</v>
      </c>
      <c r="C1252" s="69">
        <v>3150000</v>
      </c>
      <c r="D1252" s="69" t="s">
        <v>365</v>
      </c>
      <c r="E1252" s="69" t="s">
        <v>369</v>
      </c>
      <c r="F1252" s="69">
        <v>796</v>
      </c>
      <c r="G1252" s="69" t="s">
        <v>19</v>
      </c>
      <c r="H1252" s="67">
        <v>53401</v>
      </c>
      <c r="I1252" s="69" t="s">
        <v>20</v>
      </c>
      <c r="J1252" s="64">
        <v>50</v>
      </c>
      <c r="K1252" s="64">
        <v>5000</v>
      </c>
      <c r="L1252" s="65">
        <v>42217</v>
      </c>
      <c r="M1252" s="65">
        <v>42339</v>
      </c>
      <c r="N1252" s="69" t="s">
        <v>21</v>
      </c>
      <c r="O1252" s="69" t="s">
        <v>22</v>
      </c>
    </row>
    <row r="1253" spans="1:15" ht="65.25" customHeight="1" x14ac:dyDescent="0.25">
      <c r="A1253" s="52">
        <v>1231</v>
      </c>
      <c r="B1253" s="69" t="s">
        <v>2250</v>
      </c>
      <c r="C1253" s="69">
        <v>3611010</v>
      </c>
      <c r="D1253" s="69" t="s">
        <v>49</v>
      </c>
      <c r="E1253" s="69" t="s">
        <v>1687</v>
      </c>
      <c r="F1253" s="69">
        <v>796</v>
      </c>
      <c r="G1253" s="69" t="s">
        <v>19</v>
      </c>
      <c r="H1253" s="67">
        <v>53401</v>
      </c>
      <c r="I1253" s="69" t="s">
        <v>20</v>
      </c>
      <c r="J1253" s="64">
        <v>4</v>
      </c>
      <c r="K1253" s="64">
        <v>17700</v>
      </c>
      <c r="L1253" s="65">
        <v>42036</v>
      </c>
      <c r="M1253" s="65">
        <v>42125</v>
      </c>
      <c r="N1253" s="69" t="s">
        <v>21</v>
      </c>
      <c r="O1253" s="69" t="s">
        <v>22</v>
      </c>
    </row>
    <row r="1254" spans="1:15" ht="65.25" customHeight="1" x14ac:dyDescent="0.25">
      <c r="A1254" s="52">
        <v>1232</v>
      </c>
      <c r="B1254" s="68" t="s">
        <v>23</v>
      </c>
      <c r="C1254" s="68">
        <v>2897030</v>
      </c>
      <c r="D1254" s="69" t="s">
        <v>387</v>
      </c>
      <c r="E1254" s="69" t="s">
        <v>388</v>
      </c>
      <c r="F1254" s="69">
        <v>796</v>
      </c>
      <c r="G1254" s="69" t="s">
        <v>19</v>
      </c>
      <c r="H1254" s="67">
        <v>53401</v>
      </c>
      <c r="I1254" s="69" t="s">
        <v>20</v>
      </c>
      <c r="J1254" s="64">
        <v>2</v>
      </c>
      <c r="K1254" s="64">
        <v>40000</v>
      </c>
      <c r="L1254" s="65">
        <v>42156</v>
      </c>
      <c r="M1254" s="65">
        <v>42186</v>
      </c>
      <c r="N1254" s="69" t="s">
        <v>21</v>
      </c>
      <c r="O1254" s="69" t="s">
        <v>22</v>
      </c>
    </row>
    <row r="1255" spans="1:15" ht="65.25" customHeight="1" x14ac:dyDescent="0.25">
      <c r="A1255" s="52">
        <v>1233</v>
      </c>
      <c r="B1255" s="68" t="s">
        <v>23</v>
      </c>
      <c r="C1255" s="68">
        <v>3313126</v>
      </c>
      <c r="D1255" s="69" t="s">
        <v>1062</v>
      </c>
      <c r="E1255" s="69" t="s">
        <v>1063</v>
      </c>
      <c r="F1255" s="69">
        <v>796</v>
      </c>
      <c r="G1255" s="69" t="s">
        <v>19</v>
      </c>
      <c r="H1255" s="67">
        <v>53425</v>
      </c>
      <c r="I1255" s="68" t="s">
        <v>56</v>
      </c>
      <c r="J1255" s="29">
        <v>3</v>
      </c>
      <c r="K1255" s="9">
        <v>10600</v>
      </c>
      <c r="L1255" s="65">
        <v>42095</v>
      </c>
      <c r="M1255" s="65">
        <v>42339</v>
      </c>
      <c r="N1255" s="69" t="s">
        <v>21</v>
      </c>
      <c r="O1255" s="69" t="s">
        <v>22</v>
      </c>
    </row>
    <row r="1256" spans="1:15" ht="65.25" customHeight="1" x14ac:dyDescent="0.25">
      <c r="A1256" s="52">
        <v>1234</v>
      </c>
      <c r="B1256" s="68" t="s">
        <v>23</v>
      </c>
      <c r="C1256" s="68">
        <v>3313126</v>
      </c>
      <c r="D1256" s="69" t="s">
        <v>1062</v>
      </c>
      <c r="E1256" s="69" t="s">
        <v>1064</v>
      </c>
      <c r="F1256" s="69">
        <v>796</v>
      </c>
      <c r="G1256" s="69" t="s">
        <v>19</v>
      </c>
      <c r="H1256" s="67">
        <v>53425</v>
      </c>
      <c r="I1256" s="68" t="s">
        <v>56</v>
      </c>
      <c r="J1256" s="29">
        <v>2</v>
      </c>
      <c r="K1256" s="9">
        <v>6200</v>
      </c>
      <c r="L1256" s="65">
        <v>42095</v>
      </c>
      <c r="M1256" s="65">
        <v>42339</v>
      </c>
      <c r="N1256" s="69" t="s">
        <v>21</v>
      </c>
      <c r="O1256" s="69" t="s">
        <v>22</v>
      </c>
    </row>
    <row r="1257" spans="1:15" ht="65.25" customHeight="1" x14ac:dyDescent="0.25">
      <c r="A1257" s="52">
        <v>1235</v>
      </c>
      <c r="B1257" s="68" t="s">
        <v>23</v>
      </c>
      <c r="C1257" s="68">
        <v>3313126</v>
      </c>
      <c r="D1257" s="69" t="s">
        <v>1062</v>
      </c>
      <c r="E1257" s="69" t="s">
        <v>1069</v>
      </c>
      <c r="F1257" s="69">
        <v>796</v>
      </c>
      <c r="G1257" s="69" t="s">
        <v>19</v>
      </c>
      <c r="H1257" s="67">
        <v>53425</v>
      </c>
      <c r="I1257" s="68" t="s">
        <v>56</v>
      </c>
      <c r="J1257" s="29">
        <v>1</v>
      </c>
      <c r="K1257" s="9">
        <v>3000</v>
      </c>
      <c r="L1257" s="65">
        <v>42095</v>
      </c>
      <c r="M1257" s="65">
        <v>42339</v>
      </c>
      <c r="N1257" s="69" t="s">
        <v>21</v>
      </c>
      <c r="O1257" s="69" t="s">
        <v>22</v>
      </c>
    </row>
    <row r="1258" spans="1:15" ht="65.25" customHeight="1" x14ac:dyDescent="0.25">
      <c r="A1258" s="52">
        <v>1236</v>
      </c>
      <c r="B1258" s="68" t="s">
        <v>23</v>
      </c>
      <c r="C1258" s="68">
        <v>2944140</v>
      </c>
      <c r="D1258" s="68" t="s">
        <v>1618</v>
      </c>
      <c r="E1258" s="69" t="s">
        <v>1619</v>
      </c>
      <c r="F1258" s="68">
        <v>796</v>
      </c>
      <c r="G1258" s="69" t="s">
        <v>19</v>
      </c>
      <c r="H1258" s="68">
        <v>53401</v>
      </c>
      <c r="I1258" s="69" t="s">
        <v>20</v>
      </c>
      <c r="J1258" s="4">
        <v>89</v>
      </c>
      <c r="K1258" s="64">
        <v>401947.29</v>
      </c>
      <c r="L1258" s="65">
        <v>42217</v>
      </c>
      <c r="M1258" s="65">
        <v>42278</v>
      </c>
      <c r="N1258" s="69" t="s">
        <v>21</v>
      </c>
      <c r="O1258" s="68" t="s">
        <v>22</v>
      </c>
    </row>
    <row r="1259" spans="1:15" ht="65.25" customHeight="1" x14ac:dyDescent="0.25">
      <c r="A1259" s="52">
        <v>1237</v>
      </c>
      <c r="B1259" s="68" t="s">
        <v>1252</v>
      </c>
      <c r="C1259" s="68">
        <v>2912020</v>
      </c>
      <c r="D1259" s="68" t="s">
        <v>1250</v>
      </c>
      <c r="E1259" s="68" t="s">
        <v>1456</v>
      </c>
      <c r="F1259" s="69">
        <v>796</v>
      </c>
      <c r="G1259" s="69" t="s">
        <v>19</v>
      </c>
      <c r="H1259" s="68">
        <v>53401</v>
      </c>
      <c r="I1259" s="68" t="s">
        <v>20</v>
      </c>
      <c r="J1259" s="45">
        <v>5</v>
      </c>
      <c r="K1259" s="64">
        <v>90930</v>
      </c>
      <c r="L1259" s="65">
        <v>42156</v>
      </c>
      <c r="M1259" s="65">
        <v>42217</v>
      </c>
      <c r="N1259" s="69" t="s">
        <v>21</v>
      </c>
      <c r="O1259" s="68" t="s">
        <v>22</v>
      </c>
    </row>
    <row r="1260" spans="1:15" ht="65.25" customHeight="1" x14ac:dyDescent="0.25">
      <c r="A1260" s="52">
        <v>1238</v>
      </c>
      <c r="B1260" s="69" t="s">
        <v>23</v>
      </c>
      <c r="C1260" s="8">
        <v>2925253</v>
      </c>
      <c r="D1260" s="68" t="s">
        <v>1145</v>
      </c>
      <c r="E1260" s="68" t="s">
        <v>1146</v>
      </c>
      <c r="F1260" s="69">
        <v>796</v>
      </c>
      <c r="G1260" s="69" t="s">
        <v>19</v>
      </c>
      <c r="H1260" s="67">
        <v>53401</v>
      </c>
      <c r="I1260" s="69" t="s">
        <v>20</v>
      </c>
      <c r="J1260" s="45">
        <v>32</v>
      </c>
      <c r="K1260" s="64">
        <v>1869592</v>
      </c>
      <c r="L1260" s="65">
        <v>42095</v>
      </c>
      <c r="M1260" s="65">
        <v>42156</v>
      </c>
      <c r="N1260" s="69" t="s">
        <v>54</v>
      </c>
      <c r="O1260" s="68" t="s">
        <v>51</v>
      </c>
    </row>
    <row r="1261" spans="1:15" ht="65.25" customHeight="1" x14ac:dyDescent="0.25">
      <c r="A1261" s="52">
        <v>1239</v>
      </c>
      <c r="B1261" s="69" t="s">
        <v>23</v>
      </c>
      <c r="C1261" s="8">
        <v>2925253</v>
      </c>
      <c r="D1261" s="68" t="s">
        <v>1145</v>
      </c>
      <c r="E1261" s="68" t="s">
        <v>1147</v>
      </c>
      <c r="F1261" s="69">
        <v>796</v>
      </c>
      <c r="G1261" s="69" t="s">
        <v>19</v>
      </c>
      <c r="H1261" s="67">
        <v>53401</v>
      </c>
      <c r="I1261" s="69" t="s">
        <v>20</v>
      </c>
      <c r="J1261" s="45">
        <v>1</v>
      </c>
      <c r="K1261" s="64">
        <v>110802</v>
      </c>
      <c r="L1261" s="65">
        <v>42095</v>
      </c>
      <c r="M1261" s="65">
        <v>42156</v>
      </c>
      <c r="N1261" s="69" t="s">
        <v>54</v>
      </c>
      <c r="O1261" s="68" t="s">
        <v>51</v>
      </c>
    </row>
    <row r="1262" spans="1:15" ht="65.25" customHeight="1" x14ac:dyDescent="0.25">
      <c r="A1262" s="52">
        <v>1240</v>
      </c>
      <c r="B1262" s="69" t="s">
        <v>23</v>
      </c>
      <c r="C1262" s="8">
        <v>2925253</v>
      </c>
      <c r="D1262" s="68" t="s">
        <v>1145</v>
      </c>
      <c r="E1262" s="68" t="s">
        <v>2221</v>
      </c>
      <c r="F1262" s="69">
        <v>796</v>
      </c>
      <c r="G1262" s="69" t="s">
        <v>19</v>
      </c>
      <c r="H1262" s="67">
        <v>53404</v>
      </c>
      <c r="I1262" s="69" t="s">
        <v>2222</v>
      </c>
      <c r="J1262" s="45">
        <v>1</v>
      </c>
      <c r="K1262" s="64">
        <v>74656</v>
      </c>
      <c r="L1262" s="65">
        <v>42186</v>
      </c>
      <c r="M1262" s="65">
        <v>42217</v>
      </c>
      <c r="N1262" s="69" t="s">
        <v>54</v>
      </c>
      <c r="O1262" s="68" t="s">
        <v>51</v>
      </c>
    </row>
    <row r="1263" spans="1:15" ht="65.25" customHeight="1" x14ac:dyDescent="0.25">
      <c r="A1263" s="52">
        <v>1241</v>
      </c>
      <c r="B1263" s="69" t="s">
        <v>23</v>
      </c>
      <c r="C1263" s="8">
        <v>2925253</v>
      </c>
      <c r="D1263" s="68" t="s">
        <v>1145</v>
      </c>
      <c r="E1263" s="68" t="s">
        <v>2221</v>
      </c>
      <c r="F1263" s="69">
        <v>796</v>
      </c>
      <c r="G1263" s="69" t="s">
        <v>19</v>
      </c>
      <c r="H1263" s="68">
        <v>53432</v>
      </c>
      <c r="I1263" s="69" t="s">
        <v>244</v>
      </c>
      <c r="J1263" s="45">
        <v>1</v>
      </c>
      <c r="K1263" s="64">
        <v>74656</v>
      </c>
      <c r="L1263" s="65">
        <v>42186</v>
      </c>
      <c r="M1263" s="65">
        <v>42217</v>
      </c>
      <c r="N1263" s="69" t="s">
        <v>54</v>
      </c>
      <c r="O1263" s="68" t="s">
        <v>51</v>
      </c>
    </row>
    <row r="1264" spans="1:15" ht="65.25" customHeight="1" x14ac:dyDescent="0.25">
      <c r="A1264" s="52">
        <v>1242</v>
      </c>
      <c r="B1264" s="69" t="s">
        <v>23</v>
      </c>
      <c r="C1264" s="8">
        <v>2925253</v>
      </c>
      <c r="D1264" s="68" t="s">
        <v>1145</v>
      </c>
      <c r="E1264" s="68" t="s">
        <v>1149</v>
      </c>
      <c r="F1264" s="69">
        <v>796</v>
      </c>
      <c r="G1264" s="69" t="s">
        <v>19</v>
      </c>
      <c r="H1264" s="67">
        <v>53401</v>
      </c>
      <c r="I1264" s="69" t="s">
        <v>20</v>
      </c>
      <c r="J1264" s="45">
        <v>6</v>
      </c>
      <c r="K1264" s="64">
        <v>364030</v>
      </c>
      <c r="L1264" s="65">
        <v>42095</v>
      </c>
      <c r="M1264" s="65">
        <v>42156</v>
      </c>
      <c r="N1264" s="69" t="s">
        <v>54</v>
      </c>
      <c r="O1264" s="68" t="s">
        <v>51</v>
      </c>
    </row>
    <row r="1265" spans="1:15" ht="65.25" customHeight="1" x14ac:dyDescent="0.25">
      <c r="A1265" s="52">
        <v>1243</v>
      </c>
      <c r="B1265" s="69" t="s">
        <v>23</v>
      </c>
      <c r="C1265" s="8">
        <v>2925253</v>
      </c>
      <c r="D1265" s="68" t="s">
        <v>1145</v>
      </c>
      <c r="E1265" s="68" t="s">
        <v>1153</v>
      </c>
      <c r="F1265" s="69">
        <v>796</v>
      </c>
      <c r="G1265" s="69" t="s">
        <v>19</v>
      </c>
      <c r="H1265" s="67">
        <v>53401</v>
      </c>
      <c r="I1265" s="69" t="s">
        <v>20</v>
      </c>
      <c r="J1265" s="45">
        <v>1</v>
      </c>
      <c r="K1265" s="64">
        <v>66552</v>
      </c>
      <c r="L1265" s="65">
        <v>42095</v>
      </c>
      <c r="M1265" s="65">
        <v>42156</v>
      </c>
      <c r="N1265" s="69" t="s">
        <v>54</v>
      </c>
      <c r="O1265" s="68" t="s">
        <v>51</v>
      </c>
    </row>
    <row r="1266" spans="1:15" ht="65.25" customHeight="1" x14ac:dyDescent="0.25">
      <c r="A1266" s="52">
        <v>1244</v>
      </c>
      <c r="B1266" s="69" t="s">
        <v>23</v>
      </c>
      <c r="C1266" s="69">
        <v>3322160</v>
      </c>
      <c r="D1266" s="68" t="s">
        <v>1744</v>
      </c>
      <c r="E1266" s="69" t="s">
        <v>1751</v>
      </c>
      <c r="F1266" s="69">
        <v>796</v>
      </c>
      <c r="G1266" s="69" t="s">
        <v>19</v>
      </c>
      <c r="H1266" s="67">
        <v>53401</v>
      </c>
      <c r="I1266" s="69" t="s">
        <v>20</v>
      </c>
      <c r="J1266" s="29">
        <v>9</v>
      </c>
      <c r="K1266" s="9">
        <v>40356</v>
      </c>
      <c r="L1266" s="65">
        <v>42036</v>
      </c>
      <c r="M1266" s="65">
        <v>42095</v>
      </c>
      <c r="N1266" s="69" t="s">
        <v>54</v>
      </c>
      <c r="O1266" s="69" t="s">
        <v>22</v>
      </c>
    </row>
    <row r="1267" spans="1:15" ht="65.25" customHeight="1" x14ac:dyDescent="0.25">
      <c r="A1267" s="52">
        <v>1245</v>
      </c>
      <c r="B1267" s="68" t="s">
        <v>23</v>
      </c>
      <c r="C1267" s="68">
        <v>2897030</v>
      </c>
      <c r="D1267" s="69" t="s">
        <v>387</v>
      </c>
      <c r="E1267" s="69" t="s">
        <v>388</v>
      </c>
      <c r="F1267" s="69">
        <v>796</v>
      </c>
      <c r="G1267" s="69" t="s">
        <v>19</v>
      </c>
      <c r="H1267" s="67">
        <v>53401</v>
      </c>
      <c r="I1267" s="69" t="s">
        <v>20</v>
      </c>
      <c r="J1267" s="64">
        <v>2</v>
      </c>
      <c r="K1267" s="64">
        <v>40000</v>
      </c>
      <c r="L1267" s="65">
        <v>42186</v>
      </c>
      <c r="M1267" s="65">
        <v>42217</v>
      </c>
      <c r="N1267" s="69" t="s">
        <v>21</v>
      </c>
      <c r="O1267" s="69" t="s">
        <v>22</v>
      </c>
    </row>
    <row r="1268" spans="1:15" ht="65.25" customHeight="1" x14ac:dyDescent="0.25">
      <c r="A1268" s="52">
        <v>1246</v>
      </c>
      <c r="B1268" s="68" t="s">
        <v>23</v>
      </c>
      <c r="C1268" s="68">
        <v>2897030</v>
      </c>
      <c r="D1268" s="69" t="s">
        <v>387</v>
      </c>
      <c r="E1268" s="69" t="s">
        <v>388</v>
      </c>
      <c r="F1268" s="69">
        <v>796</v>
      </c>
      <c r="G1268" s="69" t="s">
        <v>19</v>
      </c>
      <c r="H1268" s="67">
        <v>53401</v>
      </c>
      <c r="I1268" s="69" t="s">
        <v>20</v>
      </c>
      <c r="J1268" s="64">
        <v>2</v>
      </c>
      <c r="K1268" s="64">
        <v>40000</v>
      </c>
      <c r="L1268" s="65">
        <v>42217</v>
      </c>
      <c r="M1268" s="65">
        <v>42248</v>
      </c>
      <c r="N1268" s="69" t="s">
        <v>21</v>
      </c>
      <c r="O1268" s="69" t="s">
        <v>22</v>
      </c>
    </row>
    <row r="1269" spans="1:15" ht="65.25" customHeight="1" x14ac:dyDescent="0.25">
      <c r="A1269" s="52">
        <v>1247</v>
      </c>
      <c r="B1269" s="68" t="s">
        <v>23</v>
      </c>
      <c r="C1269" s="68">
        <v>2897030</v>
      </c>
      <c r="D1269" s="69" t="s">
        <v>387</v>
      </c>
      <c r="E1269" s="69" t="s">
        <v>388</v>
      </c>
      <c r="F1269" s="69">
        <v>796</v>
      </c>
      <c r="G1269" s="69" t="s">
        <v>19</v>
      </c>
      <c r="H1269" s="67">
        <v>53401</v>
      </c>
      <c r="I1269" s="69" t="s">
        <v>20</v>
      </c>
      <c r="J1269" s="64">
        <v>2</v>
      </c>
      <c r="K1269" s="64">
        <v>40000</v>
      </c>
      <c r="L1269" s="65">
        <v>42248</v>
      </c>
      <c r="M1269" s="65">
        <v>42278</v>
      </c>
      <c r="N1269" s="69" t="s">
        <v>21</v>
      </c>
      <c r="O1269" s="69" t="s">
        <v>22</v>
      </c>
    </row>
    <row r="1270" spans="1:15" ht="65.25" customHeight="1" x14ac:dyDescent="0.25">
      <c r="A1270" s="52">
        <v>1248</v>
      </c>
      <c r="B1270" s="68" t="s">
        <v>23</v>
      </c>
      <c r="C1270" s="68">
        <v>2897030</v>
      </c>
      <c r="D1270" s="69" t="s">
        <v>387</v>
      </c>
      <c r="E1270" s="69" t="s">
        <v>388</v>
      </c>
      <c r="F1270" s="69">
        <v>796</v>
      </c>
      <c r="G1270" s="69" t="s">
        <v>19</v>
      </c>
      <c r="H1270" s="67">
        <v>53401</v>
      </c>
      <c r="I1270" s="69" t="s">
        <v>20</v>
      </c>
      <c r="J1270" s="64">
        <v>6</v>
      </c>
      <c r="K1270" s="64">
        <v>70000</v>
      </c>
      <c r="L1270" s="65">
        <v>42156</v>
      </c>
      <c r="M1270" s="65">
        <v>42186</v>
      </c>
      <c r="N1270" s="69" t="s">
        <v>21</v>
      </c>
      <c r="O1270" s="69" t="s">
        <v>22</v>
      </c>
    </row>
    <row r="1271" spans="1:15" ht="65.25" customHeight="1" x14ac:dyDescent="0.25">
      <c r="A1271" s="52">
        <v>1249</v>
      </c>
      <c r="B1271" s="68" t="s">
        <v>23</v>
      </c>
      <c r="C1271" s="68">
        <v>2897030</v>
      </c>
      <c r="D1271" s="69" t="s">
        <v>387</v>
      </c>
      <c r="E1271" s="69" t="s">
        <v>388</v>
      </c>
      <c r="F1271" s="69">
        <v>796</v>
      </c>
      <c r="G1271" s="69" t="s">
        <v>19</v>
      </c>
      <c r="H1271" s="67">
        <v>53401</v>
      </c>
      <c r="I1271" s="69" t="s">
        <v>20</v>
      </c>
      <c r="J1271" s="64">
        <v>6</v>
      </c>
      <c r="K1271" s="64">
        <v>70000</v>
      </c>
      <c r="L1271" s="65">
        <v>42186</v>
      </c>
      <c r="M1271" s="65">
        <v>42217</v>
      </c>
      <c r="N1271" s="69" t="s">
        <v>21</v>
      </c>
      <c r="O1271" s="69" t="s">
        <v>22</v>
      </c>
    </row>
    <row r="1272" spans="1:15" ht="65.25" customHeight="1" x14ac:dyDescent="0.25">
      <c r="A1272" s="52">
        <v>1250</v>
      </c>
      <c r="B1272" s="68" t="s">
        <v>23</v>
      </c>
      <c r="C1272" s="68">
        <v>2897030</v>
      </c>
      <c r="D1272" s="69" t="s">
        <v>387</v>
      </c>
      <c r="E1272" s="69" t="s">
        <v>388</v>
      </c>
      <c r="F1272" s="69">
        <v>796</v>
      </c>
      <c r="G1272" s="69" t="s">
        <v>19</v>
      </c>
      <c r="H1272" s="67">
        <v>53401</v>
      </c>
      <c r="I1272" s="69" t="s">
        <v>20</v>
      </c>
      <c r="J1272" s="64">
        <v>6</v>
      </c>
      <c r="K1272" s="64">
        <v>70000</v>
      </c>
      <c r="L1272" s="65">
        <v>42217</v>
      </c>
      <c r="M1272" s="65">
        <v>42248</v>
      </c>
      <c r="N1272" s="69" t="s">
        <v>21</v>
      </c>
      <c r="O1272" s="69" t="s">
        <v>22</v>
      </c>
    </row>
    <row r="1273" spans="1:15" ht="65.25" customHeight="1" x14ac:dyDescent="0.25">
      <c r="A1273" s="52">
        <v>1251</v>
      </c>
      <c r="B1273" s="68" t="s">
        <v>23</v>
      </c>
      <c r="C1273" s="68">
        <v>2897030</v>
      </c>
      <c r="D1273" s="69" t="s">
        <v>387</v>
      </c>
      <c r="E1273" s="69" t="s">
        <v>388</v>
      </c>
      <c r="F1273" s="69">
        <v>796</v>
      </c>
      <c r="G1273" s="69" t="s">
        <v>19</v>
      </c>
      <c r="H1273" s="67">
        <v>53401</v>
      </c>
      <c r="I1273" s="69" t="s">
        <v>20</v>
      </c>
      <c r="J1273" s="64">
        <v>6</v>
      </c>
      <c r="K1273" s="64">
        <v>70000</v>
      </c>
      <c r="L1273" s="65">
        <v>42248</v>
      </c>
      <c r="M1273" s="65">
        <v>42278</v>
      </c>
      <c r="N1273" s="69" t="s">
        <v>21</v>
      </c>
      <c r="O1273" s="69" t="s">
        <v>22</v>
      </c>
    </row>
    <row r="1274" spans="1:15" ht="65.25" customHeight="1" x14ac:dyDescent="0.25">
      <c r="A1274" s="52">
        <v>1252</v>
      </c>
      <c r="B1274" s="68" t="s">
        <v>23</v>
      </c>
      <c r="C1274" s="68">
        <v>2897030</v>
      </c>
      <c r="D1274" s="69" t="s">
        <v>387</v>
      </c>
      <c r="E1274" s="69" t="s">
        <v>388</v>
      </c>
      <c r="F1274" s="69">
        <v>796</v>
      </c>
      <c r="G1274" s="69" t="s">
        <v>19</v>
      </c>
      <c r="H1274" s="67">
        <v>53401</v>
      </c>
      <c r="I1274" s="69" t="s">
        <v>20</v>
      </c>
      <c r="J1274" s="64">
        <v>40</v>
      </c>
      <c r="K1274" s="64">
        <v>400000</v>
      </c>
      <c r="L1274" s="65">
        <v>42156</v>
      </c>
      <c r="M1274" s="65">
        <v>42186</v>
      </c>
      <c r="N1274" s="69" t="s">
        <v>21</v>
      </c>
      <c r="O1274" s="69" t="s">
        <v>22</v>
      </c>
    </row>
    <row r="1275" spans="1:15" ht="65.25" customHeight="1" x14ac:dyDescent="0.25">
      <c r="A1275" s="52">
        <v>1253</v>
      </c>
      <c r="B1275" s="68" t="s">
        <v>23</v>
      </c>
      <c r="C1275" s="68">
        <v>2897030</v>
      </c>
      <c r="D1275" s="69" t="s">
        <v>387</v>
      </c>
      <c r="E1275" s="69" t="s">
        <v>388</v>
      </c>
      <c r="F1275" s="69">
        <v>796</v>
      </c>
      <c r="G1275" s="69" t="s">
        <v>19</v>
      </c>
      <c r="H1275" s="67">
        <v>53401</v>
      </c>
      <c r="I1275" s="69" t="s">
        <v>20</v>
      </c>
      <c r="J1275" s="64">
        <v>40</v>
      </c>
      <c r="K1275" s="64">
        <v>400000</v>
      </c>
      <c r="L1275" s="65">
        <v>42186</v>
      </c>
      <c r="M1275" s="65">
        <v>42217</v>
      </c>
      <c r="N1275" s="69" t="s">
        <v>21</v>
      </c>
      <c r="O1275" s="69" t="s">
        <v>22</v>
      </c>
    </row>
    <row r="1276" spans="1:15" ht="65.25" customHeight="1" x14ac:dyDescent="0.25">
      <c r="A1276" s="52">
        <v>1254</v>
      </c>
      <c r="B1276" s="68" t="s">
        <v>23</v>
      </c>
      <c r="C1276" s="68">
        <v>2897030</v>
      </c>
      <c r="D1276" s="69" t="s">
        <v>387</v>
      </c>
      <c r="E1276" s="69" t="s">
        <v>388</v>
      </c>
      <c r="F1276" s="69">
        <v>796</v>
      </c>
      <c r="G1276" s="69" t="s">
        <v>19</v>
      </c>
      <c r="H1276" s="67">
        <v>53401</v>
      </c>
      <c r="I1276" s="69" t="s">
        <v>20</v>
      </c>
      <c r="J1276" s="64">
        <v>40</v>
      </c>
      <c r="K1276" s="64">
        <v>400000</v>
      </c>
      <c r="L1276" s="65">
        <v>42217</v>
      </c>
      <c r="M1276" s="65">
        <v>42248</v>
      </c>
      <c r="N1276" s="69" t="s">
        <v>21</v>
      </c>
      <c r="O1276" s="69" t="s">
        <v>22</v>
      </c>
    </row>
    <row r="1277" spans="1:15" ht="65.25" customHeight="1" x14ac:dyDescent="0.25">
      <c r="A1277" s="52">
        <v>1255</v>
      </c>
      <c r="B1277" s="68" t="s">
        <v>23</v>
      </c>
      <c r="C1277" s="68">
        <v>2897030</v>
      </c>
      <c r="D1277" s="69" t="s">
        <v>387</v>
      </c>
      <c r="E1277" s="69" t="s">
        <v>388</v>
      </c>
      <c r="F1277" s="69">
        <v>796</v>
      </c>
      <c r="G1277" s="69" t="s">
        <v>19</v>
      </c>
      <c r="H1277" s="67">
        <v>53401</v>
      </c>
      <c r="I1277" s="69" t="s">
        <v>20</v>
      </c>
      <c r="J1277" s="64">
        <v>40</v>
      </c>
      <c r="K1277" s="64">
        <v>400000</v>
      </c>
      <c r="L1277" s="65">
        <v>42248</v>
      </c>
      <c r="M1277" s="65">
        <v>42278</v>
      </c>
      <c r="N1277" s="69" t="s">
        <v>21</v>
      </c>
      <c r="O1277" s="69" t="s">
        <v>22</v>
      </c>
    </row>
    <row r="1278" spans="1:15" ht="65.25" customHeight="1" x14ac:dyDescent="0.25">
      <c r="A1278" s="52">
        <v>1256</v>
      </c>
      <c r="B1278" s="69" t="s">
        <v>26</v>
      </c>
      <c r="C1278" s="69">
        <v>2422139</v>
      </c>
      <c r="D1278" s="68" t="s">
        <v>417</v>
      </c>
      <c r="E1278" s="69" t="s">
        <v>1633</v>
      </c>
      <c r="F1278" s="69">
        <v>166</v>
      </c>
      <c r="G1278" s="69" t="s">
        <v>55</v>
      </c>
      <c r="H1278" s="67">
        <v>53401</v>
      </c>
      <c r="I1278" s="69" t="s">
        <v>20</v>
      </c>
      <c r="J1278" s="2">
        <v>100</v>
      </c>
      <c r="K1278" s="61">
        <v>7500</v>
      </c>
      <c r="L1278" s="65">
        <v>42095</v>
      </c>
      <c r="M1278" s="65">
        <v>42156</v>
      </c>
      <c r="N1278" s="69" t="s">
        <v>21</v>
      </c>
      <c r="O1278" s="2" t="s">
        <v>22</v>
      </c>
    </row>
    <row r="1279" spans="1:15" ht="65.25" customHeight="1" x14ac:dyDescent="0.25">
      <c r="A1279" s="52">
        <v>1257</v>
      </c>
      <c r="B1279" s="8" t="s">
        <v>23</v>
      </c>
      <c r="C1279" s="8">
        <v>3020000</v>
      </c>
      <c r="D1279" s="68" t="s">
        <v>1744</v>
      </c>
      <c r="E1279" s="68" t="s">
        <v>1473</v>
      </c>
      <c r="F1279" s="69">
        <v>796</v>
      </c>
      <c r="G1279" s="69" t="s">
        <v>19</v>
      </c>
      <c r="H1279" s="67">
        <v>53401</v>
      </c>
      <c r="I1279" s="69" t="s">
        <v>20</v>
      </c>
      <c r="J1279" s="45">
        <v>1</v>
      </c>
      <c r="K1279" s="64">
        <v>3540</v>
      </c>
      <c r="L1279" s="65">
        <v>42095</v>
      </c>
      <c r="M1279" s="65">
        <v>42339</v>
      </c>
      <c r="N1279" s="69" t="s">
        <v>54</v>
      </c>
      <c r="O1279" s="68" t="s">
        <v>51</v>
      </c>
    </row>
    <row r="1280" spans="1:15" ht="65.25" customHeight="1" x14ac:dyDescent="0.25">
      <c r="A1280" s="52">
        <v>1258</v>
      </c>
      <c r="B1280" s="8" t="s">
        <v>343</v>
      </c>
      <c r="C1280" s="8">
        <v>5235020</v>
      </c>
      <c r="D1280" s="68" t="s">
        <v>1744</v>
      </c>
      <c r="E1280" s="68" t="s">
        <v>1423</v>
      </c>
      <c r="F1280" s="69">
        <v>796</v>
      </c>
      <c r="G1280" s="69" t="s">
        <v>19</v>
      </c>
      <c r="H1280" s="67">
        <v>53401</v>
      </c>
      <c r="I1280" s="69" t="s">
        <v>20</v>
      </c>
      <c r="J1280" s="45">
        <v>1</v>
      </c>
      <c r="K1280" s="64">
        <v>100300</v>
      </c>
      <c r="L1280" s="65">
        <v>42095</v>
      </c>
      <c r="M1280" s="65">
        <v>42156</v>
      </c>
      <c r="N1280" s="69" t="s">
        <v>54</v>
      </c>
      <c r="O1280" s="68" t="s">
        <v>51</v>
      </c>
    </row>
    <row r="1281" spans="1:15" ht="65.25" customHeight="1" x14ac:dyDescent="0.25">
      <c r="A1281" s="52">
        <v>1259</v>
      </c>
      <c r="B1281" s="8" t="s">
        <v>343</v>
      </c>
      <c r="C1281" s="8">
        <v>5235020</v>
      </c>
      <c r="D1281" s="68" t="s">
        <v>1744</v>
      </c>
      <c r="E1281" s="68" t="s">
        <v>1475</v>
      </c>
      <c r="F1281" s="69">
        <v>796</v>
      </c>
      <c r="G1281" s="69" t="s">
        <v>19</v>
      </c>
      <c r="H1281" s="67">
        <v>53401</v>
      </c>
      <c r="I1281" s="69" t="s">
        <v>20</v>
      </c>
      <c r="J1281" s="45">
        <v>1</v>
      </c>
      <c r="K1281" s="64">
        <v>147500</v>
      </c>
      <c r="L1281" s="65">
        <v>42095</v>
      </c>
      <c r="M1281" s="65">
        <v>42156</v>
      </c>
      <c r="N1281" s="69" t="s">
        <v>54</v>
      </c>
      <c r="O1281" s="68" t="s">
        <v>51</v>
      </c>
    </row>
    <row r="1282" spans="1:15" ht="65.25" customHeight="1" x14ac:dyDescent="0.25">
      <c r="A1282" s="52">
        <v>1260</v>
      </c>
      <c r="B1282" s="68" t="s">
        <v>23</v>
      </c>
      <c r="C1282" s="10">
        <v>2944140</v>
      </c>
      <c r="D1282" s="69" t="s">
        <v>1965</v>
      </c>
      <c r="E1282" s="69" t="s">
        <v>1964</v>
      </c>
      <c r="F1282" s="8">
        <v>168</v>
      </c>
      <c r="G1282" s="69" t="s">
        <v>523</v>
      </c>
      <c r="H1282" s="67">
        <v>5300000000</v>
      </c>
      <c r="I1282" s="69" t="s">
        <v>1572</v>
      </c>
      <c r="J1282" s="1">
        <v>1.63</v>
      </c>
      <c r="K1282" s="14">
        <v>276332</v>
      </c>
      <c r="L1282" s="65">
        <v>42095</v>
      </c>
      <c r="M1282" s="65">
        <v>42156</v>
      </c>
      <c r="N1282" s="69" t="s">
        <v>21</v>
      </c>
      <c r="O1282" s="69" t="s">
        <v>22</v>
      </c>
    </row>
    <row r="1283" spans="1:15" ht="65.25" customHeight="1" x14ac:dyDescent="0.25">
      <c r="A1283" s="52">
        <v>1261</v>
      </c>
      <c r="B1283" s="8" t="s">
        <v>23</v>
      </c>
      <c r="C1283" s="8">
        <v>3020000</v>
      </c>
      <c r="D1283" s="68" t="s">
        <v>1744</v>
      </c>
      <c r="E1283" s="68" t="s">
        <v>1416</v>
      </c>
      <c r="F1283" s="69">
        <v>796</v>
      </c>
      <c r="G1283" s="69" t="s">
        <v>19</v>
      </c>
      <c r="H1283" s="67">
        <v>53401</v>
      </c>
      <c r="I1283" s="69" t="s">
        <v>20</v>
      </c>
      <c r="J1283" s="45">
        <v>4</v>
      </c>
      <c r="K1283" s="64">
        <v>15900</v>
      </c>
      <c r="L1283" s="65">
        <v>42095</v>
      </c>
      <c r="M1283" s="65">
        <v>42156</v>
      </c>
      <c r="N1283" s="69" t="s">
        <v>54</v>
      </c>
      <c r="O1283" s="68" t="s">
        <v>51</v>
      </c>
    </row>
    <row r="1284" spans="1:15" ht="65.25" customHeight="1" x14ac:dyDescent="0.25">
      <c r="A1284" s="52">
        <v>1262</v>
      </c>
      <c r="B1284" s="8" t="s">
        <v>23</v>
      </c>
      <c r="C1284" s="8">
        <v>3020000</v>
      </c>
      <c r="D1284" s="68" t="s">
        <v>1744</v>
      </c>
      <c r="E1284" s="68" t="s">
        <v>1416</v>
      </c>
      <c r="F1284" s="69">
        <v>796</v>
      </c>
      <c r="G1284" s="69" t="s">
        <v>19</v>
      </c>
      <c r="H1284" s="10">
        <v>53423</v>
      </c>
      <c r="I1284" s="69" t="s">
        <v>106</v>
      </c>
      <c r="J1284" s="45">
        <v>1</v>
      </c>
      <c r="K1284" s="64">
        <v>14160</v>
      </c>
      <c r="L1284" s="65">
        <v>42095</v>
      </c>
      <c r="M1284" s="65">
        <v>42156</v>
      </c>
      <c r="N1284" s="69" t="s">
        <v>54</v>
      </c>
      <c r="O1284" s="68" t="s">
        <v>51</v>
      </c>
    </row>
    <row r="1285" spans="1:15" ht="65.25" customHeight="1" x14ac:dyDescent="0.25">
      <c r="A1285" s="52">
        <v>1263</v>
      </c>
      <c r="B1285" s="69" t="s">
        <v>2250</v>
      </c>
      <c r="C1285" s="69">
        <v>3611010</v>
      </c>
      <c r="D1285" s="69" t="s">
        <v>49</v>
      </c>
      <c r="E1285" s="69" t="s">
        <v>1046</v>
      </c>
      <c r="F1285" s="69">
        <v>796</v>
      </c>
      <c r="G1285" s="69" t="s">
        <v>19</v>
      </c>
      <c r="H1285" s="67">
        <v>53415</v>
      </c>
      <c r="I1285" s="69" t="s">
        <v>201</v>
      </c>
      <c r="J1285" s="4">
        <v>3</v>
      </c>
      <c r="K1285" s="4">
        <v>21240</v>
      </c>
      <c r="L1285" s="65">
        <v>42095</v>
      </c>
      <c r="M1285" s="65">
        <v>42156</v>
      </c>
      <c r="N1285" s="69" t="s">
        <v>21</v>
      </c>
      <c r="O1285" s="69" t="s">
        <v>22</v>
      </c>
    </row>
    <row r="1286" spans="1:15" ht="65.25" customHeight="1" x14ac:dyDescent="0.25">
      <c r="A1286" s="52">
        <v>1264</v>
      </c>
      <c r="B1286" s="68" t="s">
        <v>1528</v>
      </c>
      <c r="C1286" s="68">
        <v>3410251</v>
      </c>
      <c r="D1286" s="68" t="s">
        <v>716</v>
      </c>
      <c r="E1286" s="68" t="s">
        <v>1655</v>
      </c>
      <c r="F1286" s="69">
        <v>796</v>
      </c>
      <c r="G1286" s="69" t="s">
        <v>19</v>
      </c>
      <c r="H1286" s="67">
        <v>53401</v>
      </c>
      <c r="I1286" s="69" t="s">
        <v>20</v>
      </c>
      <c r="J1286" s="45">
        <v>1</v>
      </c>
      <c r="K1286" s="64">
        <v>2768200</v>
      </c>
      <c r="L1286" s="65">
        <v>42036</v>
      </c>
      <c r="M1286" s="65">
        <v>42125</v>
      </c>
      <c r="N1286" s="69" t="s">
        <v>54</v>
      </c>
      <c r="O1286" s="68" t="s">
        <v>51</v>
      </c>
    </row>
    <row r="1287" spans="1:15" ht="65.25" customHeight="1" x14ac:dyDescent="0.25">
      <c r="A1287" s="52">
        <v>1265</v>
      </c>
      <c r="B1287" s="69" t="s">
        <v>23</v>
      </c>
      <c r="C1287" s="69">
        <v>3020543</v>
      </c>
      <c r="D1287" s="68" t="s">
        <v>366</v>
      </c>
      <c r="E1287" s="68" t="s">
        <v>1445</v>
      </c>
      <c r="F1287" s="69">
        <v>796</v>
      </c>
      <c r="G1287" s="69" t="s">
        <v>19</v>
      </c>
      <c r="H1287" s="67">
        <v>53401</v>
      </c>
      <c r="I1287" s="69" t="s">
        <v>20</v>
      </c>
      <c r="J1287" s="45">
        <v>12</v>
      </c>
      <c r="K1287" s="64">
        <v>14160</v>
      </c>
      <c r="L1287" s="65">
        <v>42095</v>
      </c>
      <c r="M1287" s="65">
        <v>42156</v>
      </c>
      <c r="N1287" s="69" t="s">
        <v>21</v>
      </c>
      <c r="O1287" s="68" t="s">
        <v>22</v>
      </c>
    </row>
    <row r="1288" spans="1:15" ht="65.25" customHeight="1" x14ac:dyDescent="0.25">
      <c r="A1288" s="52">
        <v>1266</v>
      </c>
      <c r="B1288" s="69" t="s">
        <v>23</v>
      </c>
      <c r="C1288" s="69">
        <v>3020543</v>
      </c>
      <c r="D1288" s="68" t="s">
        <v>366</v>
      </c>
      <c r="E1288" s="68" t="s">
        <v>1453</v>
      </c>
      <c r="F1288" s="69">
        <v>796</v>
      </c>
      <c r="G1288" s="69" t="s">
        <v>19</v>
      </c>
      <c r="H1288" s="10">
        <v>53423</v>
      </c>
      <c r="I1288" s="69" t="s">
        <v>106</v>
      </c>
      <c r="J1288" s="45">
        <v>8</v>
      </c>
      <c r="K1288" s="64">
        <v>9440</v>
      </c>
      <c r="L1288" s="65">
        <v>42095</v>
      </c>
      <c r="M1288" s="65">
        <v>42156</v>
      </c>
      <c r="N1288" s="69" t="s">
        <v>21</v>
      </c>
      <c r="O1288" s="68" t="s">
        <v>22</v>
      </c>
    </row>
    <row r="1289" spans="1:15" ht="65.25" customHeight="1" x14ac:dyDescent="0.25">
      <c r="A1289" s="52">
        <v>1267</v>
      </c>
      <c r="B1289" s="69" t="s">
        <v>23</v>
      </c>
      <c r="C1289" s="69">
        <v>3020543</v>
      </c>
      <c r="D1289" s="68" t="s">
        <v>366</v>
      </c>
      <c r="E1289" s="68" t="s">
        <v>1445</v>
      </c>
      <c r="F1289" s="69">
        <v>796</v>
      </c>
      <c r="G1289" s="69" t="s">
        <v>19</v>
      </c>
      <c r="H1289" s="67">
        <v>53401</v>
      </c>
      <c r="I1289" s="69" t="s">
        <v>20</v>
      </c>
      <c r="J1289" s="45">
        <v>6</v>
      </c>
      <c r="K1289" s="64">
        <v>7080</v>
      </c>
      <c r="L1289" s="65">
        <v>42095</v>
      </c>
      <c r="M1289" s="65">
        <v>42156</v>
      </c>
      <c r="N1289" s="69" t="s">
        <v>21</v>
      </c>
      <c r="O1289" s="68" t="s">
        <v>22</v>
      </c>
    </row>
    <row r="1290" spans="1:15" ht="65.25" customHeight="1" x14ac:dyDescent="0.25">
      <c r="A1290" s="52">
        <v>1268</v>
      </c>
      <c r="B1290" s="69" t="s">
        <v>23</v>
      </c>
      <c r="C1290" s="69">
        <v>3020543</v>
      </c>
      <c r="D1290" s="68" t="s">
        <v>366</v>
      </c>
      <c r="E1290" s="68" t="s">
        <v>1445</v>
      </c>
      <c r="F1290" s="69">
        <v>796</v>
      </c>
      <c r="G1290" s="69" t="s">
        <v>19</v>
      </c>
      <c r="H1290" s="6">
        <v>53412</v>
      </c>
      <c r="I1290" s="69" t="s">
        <v>91</v>
      </c>
      <c r="J1290" s="45">
        <v>28</v>
      </c>
      <c r="K1290" s="64">
        <v>33040</v>
      </c>
      <c r="L1290" s="65">
        <v>42095</v>
      </c>
      <c r="M1290" s="65">
        <v>42156</v>
      </c>
      <c r="N1290" s="69" t="s">
        <v>21</v>
      </c>
      <c r="O1290" s="68" t="s">
        <v>22</v>
      </c>
    </row>
    <row r="1291" spans="1:15" ht="65.25" customHeight="1" x14ac:dyDescent="0.25">
      <c r="A1291" s="52">
        <v>1269</v>
      </c>
      <c r="B1291" s="69" t="s">
        <v>23</v>
      </c>
      <c r="C1291" s="69">
        <v>3020543</v>
      </c>
      <c r="D1291" s="68" t="s">
        <v>366</v>
      </c>
      <c r="E1291" s="68" t="s">
        <v>1445</v>
      </c>
      <c r="F1291" s="69">
        <v>796</v>
      </c>
      <c r="G1291" s="69" t="s">
        <v>19</v>
      </c>
      <c r="H1291" s="69">
        <v>53727000</v>
      </c>
      <c r="I1291" s="68" t="s">
        <v>70</v>
      </c>
      <c r="J1291" s="45">
        <v>6</v>
      </c>
      <c r="K1291" s="64">
        <v>7080</v>
      </c>
      <c r="L1291" s="65">
        <v>42095</v>
      </c>
      <c r="M1291" s="65">
        <v>42156</v>
      </c>
      <c r="N1291" s="69" t="s">
        <v>21</v>
      </c>
      <c r="O1291" s="68" t="s">
        <v>22</v>
      </c>
    </row>
    <row r="1292" spans="1:15" ht="65.25" customHeight="1" x14ac:dyDescent="0.25">
      <c r="A1292" s="52">
        <v>1270</v>
      </c>
      <c r="B1292" s="69" t="s">
        <v>23</v>
      </c>
      <c r="C1292" s="69">
        <v>3020543</v>
      </c>
      <c r="D1292" s="68" t="s">
        <v>366</v>
      </c>
      <c r="E1292" s="68" t="s">
        <v>1453</v>
      </c>
      <c r="F1292" s="69">
        <v>796</v>
      </c>
      <c r="G1292" s="69" t="s">
        <v>19</v>
      </c>
      <c r="H1292" s="67">
        <v>53401</v>
      </c>
      <c r="I1292" s="69" t="s">
        <v>20</v>
      </c>
      <c r="J1292" s="45">
        <v>1</v>
      </c>
      <c r="K1292" s="64">
        <v>1180</v>
      </c>
      <c r="L1292" s="65">
        <v>42095</v>
      </c>
      <c r="M1292" s="65">
        <v>42156</v>
      </c>
      <c r="N1292" s="69" t="s">
        <v>21</v>
      </c>
      <c r="O1292" s="68" t="s">
        <v>22</v>
      </c>
    </row>
    <row r="1293" spans="1:15" ht="65.25" customHeight="1" x14ac:dyDescent="0.25">
      <c r="A1293" s="52">
        <v>1271</v>
      </c>
      <c r="B1293" s="69" t="s">
        <v>23</v>
      </c>
      <c r="C1293" s="69">
        <v>3020543</v>
      </c>
      <c r="D1293" s="68" t="s">
        <v>366</v>
      </c>
      <c r="E1293" s="68" t="s">
        <v>1445</v>
      </c>
      <c r="F1293" s="69">
        <v>796</v>
      </c>
      <c r="G1293" s="69" t="s">
        <v>19</v>
      </c>
      <c r="H1293" s="68">
        <v>53408</v>
      </c>
      <c r="I1293" s="68" t="s">
        <v>29</v>
      </c>
      <c r="J1293" s="45">
        <v>14</v>
      </c>
      <c r="K1293" s="64">
        <v>16520</v>
      </c>
      <c r="L1293" s="65">
        <v>42095</v>
      </c>
      <c r="M1293" s="65">
        <v>42156</v>
      </c>
      <c r="N1293" s="69" t="s">
        <v>21</v>
      </c>
      <c r="O1293" s="68" t="s">
        <v>22</v>
      </c>
    </row>
    <row r="1294" spans="1:15" ht="65.25" customHeight="1" x14ac:dyDescent="0.25">
      <c r="A1294" s="52">
        <v>1272</v>
      </c>
      <c r="B1294" s="69" t="s">
        <v>23</v>
      </c>
      <c r="C1294" s="69">
        <v>3020543</v>
      </c>
      <c r="D1294" s="68" t="s">
        <v>366</v>
      </c>
      <c r="E1294" s="68" t="s">
        <v>1445</v>
      </c>
      <c r="F1294" s="69">
        <v>796</v>
      </c>
      <c r="G1294" s="69" t="s">
        <v>19</v>
      </c>
      <c r="H1294" s="68">
        <v>53413</v>
      </c>
      <c r="I1294" s="68" t="s">
        <v>178</v>
      </c>
      <c r="J1294" s="45">
        <v>2</v>
      </c>
      <c r="K1294" s="64">
        <v>2360</v>
      </c>
      <c r="L1294" s="65">
        <v>42095</v>
      </c>
      <c r="M1294" s="65">
        <v>42156</v>
      </c>
      <c r="N1294" s="69" t="s">
        <v>21</v>
      </c>
      <c r="O1294" s="68" t="s">
        <v>22</v>
      </c>
    </row>
    <row r="1295" spans="1:15" ht="65.25" customHeight="1" x14ac:dyDescent="0.25">
      <c r="A1295" s="52">
        <v>1273</v>
      </c>
      <c r="B1295" s="68" t="s">
        <v>23</v>
      </c>
      <c r="C1295" s="68">
        <v>2522119</v>
      </c>
      <c r="D1295" s="68" t="s">
        <v>1601</v>
      </c>
      <c r="E1295" s="68" t="s">
        <v>1600</v>
      </c>
      <c r="F1295" s="69">
        <v>796</v>
      </c>
      <c r="G1295" s="69" t="s">
        <v>19</v>
      </c>
      <c r="H1295" s="67">
        <v>53401</v>
      </c>
      <c r="I1295" s="69" t="s">
        <v>20</v>
      </c>
      <c r="J1295" s="45">
        <v>2271</v>
      </c>
      <c r="K1295" s="64">
        <v>1119917.98</v>
      </c>
      <c r="L1295" s="65">
        <v>42036</v>
      </c>
      <c r="M1295" s="65">
        <v>42186</v>
      </c>
      <c r="N1295" s="69" t="s">
        <v>21</v>
      </c>
      <c r="O1295" s="68" t="s">
        <v>22</v>
      </c>
    </row>
    <row r="1296" spans="1:15" ht="65.25" customHeight="1" x14ac:dyDescent="0.25">
      <c r="A1296" s="52">
        <v>1274</v>
      </c>
      <c r="B1296" s="68" t="s">
        <v>23</v>
      </c>
      <c r="C1296" s="68">
        <v>2522119</v>
      </c>
      <c r="D1296" s="68" t="s">
        <v>1601</v>
      </c>
      <c r="E1296" s="68" t="s">
        <v>2020</v>
      </c>
      <c r="F1296" s="69">
        <v>796</v>
      </c>
      <c r="G1296" s="69" t="s">
        <v>19</v>
      </c>
      <c r="H1296" s="67">
        <v>53401</v>
      </c>
      <c r="I1296" s="69" t="s">
        <v>20</v>
      </c>
      <c r="J1296" s="45">
        <v>12</v>
      </c>
      <c r="K1296" s="64">
        <v>42650</v>
      </c>
      <c r="L1296" s="65">
        <v>42095</v>
      </c>
      <c r="M1296" s="65">
        <v>42156</v>
      </c>
      <c r="N1296" s="69" t="s">
        <v>21</v>
      </c>
      <c r="O1296" s="68" t="s">
        <v>22</v>
      </c>
    </row>
    <row r="1297" spans="1:15" ht="65.25" customHeight="1" x14ac:dyDescent="0.25">
      <c r="A1297" s="52">
        <v>1275</v>
      </c>
      <c r="B1297" s="68" t="s">
        <v>23</v>
      </c>
      <c r="C1297" s="68">
        <v>2922290</v>
      </c>
      <c r="D1297" s="68" t="s">
        <v>1138</v>
      </c>
      <c r="E1297" s="68" t="s">
        <v>1139</v>
      </c>
      <c r="F1297" s="69">
        <v>796</v>
      </c>
      <c r="G1297" s="69" t="s">
        <v>19</v>
      </c>
      <c r="H1297" s="67">
        <v>53401</v>
      </c>
      <c r="I1297" s="69" t="s">
        <v>20</v>
      </c>
      <c r="J1297" s="45">
        <v>1</v>
      </c>
      <c r="K1297" s="64">
        <v>376000</v>
      </c>
      <c r="L1297" s="65">
        <v>42156</v>
      </c>
      <c r="M1297" s="65">
        <v>42248</v>
      </c>
      <c r="N1297" s="69" t="s">
        <v>21</v>
      </c>
      <c r="O1297" s="68" t="s">
        <v>22</v>
      </c>
    </row>
    <row r="1298" spans="1:15" ht="65.25" customHeight="1" x14ac:dyDescent="0.25">
      <c r="A1298" s="52">
        <v>1276</v>
      </c>
      <c r="B1298" s="8" t="s">
        <v>23</v>
      </c>
      <c r="C1298" s="8">
        <v>3020000</v>
      </c>
      <c r="D1298" s="68" t="s">
        <v>1744</v>
      </c>
      <c r="E1298" s="68" t="s">
        <v>1466</v>
      </c>
      <c r="F1298" s="69">
        <v>796</v>
      </c>
      <c r="G1298" s="69" t="s">
        <v>19</v>
      </c>
      <c r="H1298" s="67">
        <v>53415</v>
      </c>
      <c r="I1298" s="69" t="s">
        <v>201</v>
      </c>
      <c r="J1298" s="45">
        <v>1</v>
      </c>
      <c r="K1298" s="64">
        <v>14997.8</v>
      </c>
      <c r="L1298" s="65">
        <v>42095</v>
      </c>
      <c r="M1298" s="65">
        <v>42156</v>
      </c>
      <c r="N1298" s="69" t="s">
        <v>54</v>
      </c>
      <c r="O1298" s="68" t="s">
        <v>51</v>
      </c>
    </row>
    <row r="1299" spans="1:15" ht="65.25" customHeight="1" x14ac:dyDescent="0.25">
      <c r="A1299" s="52">
        <v>1277</v>
      </c>
      <c r="B1299" s="69" t="s">
        <v>23</v>
      </c>
      <c r="C1299" s="69">
        <v>2890000</v>
      </c>
      <c r="D1299" s="68" t="s">
        <v>1260</v>
      </c>
      <c r="E1299" s="68" t="s">
        <v>1451</v>
      </c>
      <c r="F1299" s="69">
        <v>796</v>
      </c>
      <c r="G1299" s="69" t="s">
        <v>19</v>
      </c>
      <c r="H1299" s="68">
        <v>53401</v>
      </c>
      <c r="I1299" s="68" t="s">
        <v>20</v>
      </c>
      <c r="J1299" s="45">
        <v>3</v>
      </c>
      <c r="K1299" s="64">
        <v>58845</v>
      </c>
      <c r="L1299" s="65">
        <v>42156</v>
      </c>
      <c r="M1299" s="65">
        <v>42217</v>
      </c>
      <c r="N1299" s="69" t="s">
        <v>21</v>
      </c>
      <c r="O1299" s="68" t="s">
        <v>22</v>
      </c>
    </row>
    <row r="1300" spans="1:15" ht="65.25" customHeight="1" x14ac:dyDescent="0.25">
      <c r="A1300" s="52">
        <v>1278</v>
      </c>
      <c r="B1300" s="69" t="s">
        <v>23</v>
      </c>
      <c r="C1300" s="69">
        <v>2944190</v>
      </c>
      <c r="D1300" s="69" t="s">
        <v>1438</v>
      </c>
      <c r="E1300" s="68" t="s">
        <v>1439</v>
      </c>
      <c r="F1300" s="69">
        <v>796</v>
      </c>
      <c r="G1300" s="69" t="s">
        <v>19</v>
      </c>
      <c r="H1300" s="67">
        <v>53401</v>
      </c>
      <c r="I1300" s="69" t="s">
        <v>20</v>
      </c>
      <c r="J1300" s="45">
        <v>2</v>
      </c>
      <c r="K1300" s="64">
        <v>19990</v>
      </c>
      <c r="L1300" s="65">
        <v>42156</v>
      </c>
      <c r="M1300" s="65">
        <v>42217</v>
      </c>
      <c r="N1300" s="69" t="s">
        <v>21</v>
      </c>
      <c r="O1300" s="68" t="s">
        <v>22</v>
      </c>
    </row>
    <row r="1301" spans="1:15" ht="65.25" customHeight="1" x14ac:dyDescent="0.25">
      <c r="A1301" s="52">
        <v>1279</v>
      </c>
      <c r="B1301" s="69" t="s">
        <v>23</v>
      </c>
      <c r="C1301" s="69">
        <v>2944190</v>
      </c>
      <c r="D1301" s="2" t="s">
        <v>908</v>
      </c>
      <c r="E1301" s="2" t="s">
        <v>904</v>
      </c>
      <c r="F1301" s="69">
        <v>796</v>
      </c>
      <c r="G1301" s="69" t="s">
        <v>19</v>
      </c>
      <c r="H1301" s="67">
        <v>53401</v>
      </c>
      <c r="I1301" s="69" t="s">
        <v>20</v>
      </c>
      <c r="J1301" s="2">
        <v>6</v>
      </c>
      <c r="K1301" s="14">
        <v>37440</v>
      </c>
      <c r="L1301" s="65">
        <v>42095</v>
      </c>
      <c r="M1301" s="65">
        <v>42217</v>
      </c>
      <c r="N1301" s="69" t="s">
        <v>21</v>
      </c>
      <c r="O1301" s="2" t="s">
        <v>22</v>
      </c>
    </row>
    <row r="1302" spans="1:15" ht="65.25" customHeight="1" x14ac:dyDescent="0.25">
      <c r="A1302" s="52">
        <v>1280</v>
      </c>
      <c r="B1302" s="68" t="s">
        <v>23</v>
      </c>
      <c r="C1302" s="69">
        <v>2522119</v>
      </c>
      <c r="D1302" s="68" t="s">
        <v>1601</v>
      </c>
      <c r="E1302" s="2" t="s">
        <v>2121</v>
      </c>
      <c r="F1302" s="69">
        <v>796</v>
      </c>
      <c r="G1302" s="69" t="s">
        <v>19</v>
      </c>
      <c r="H1302" s="67">
        <v>53401</v>
      </c>
      <c r="I1302" s="69" t="s">
        <v>20</v>
      </c>
      <c r="J1302" s="2" t="s">
        <v>2122</v>
      </c>
      <c r="K1302" s="14">
        <v>28269.38</v>
      </c>
      <c r="L1302" s="65">
        <v>42125</v>
      </c>
      <c r="M1302" s="65">
        <v>42217</v>
      </c>
      <c r="N1302" s="69" t="s">
        <v>21</v>
      </c>
      <c r="O1302" s="68" t="s">
        <v>22</v>
      </c>
    </row>
    <row r="1303" spans="1:15" ht="65.25" customHeight="1" x14ac:dyDescent="0.25">
      <c r="A1303" s="52">
        <v>1281</v>
      </c>
      <c r="B1303" s="68" t="s">
        <v>23</v>
      </c>
      <c r="C1303" s="68">
        <v>2522119</v>
      </c>
      <c r="D1303" s="68" t="s">
        <v>1601</v>
      </c>
      <c r="E1303" s="68" t="s">
        <v>1600</v>
      </c>
      <c r="F1303" s="69">
        <v>796</v>
      </c>
      <c r="G1303" s="69" t="s">
        <v>19</v>
      </c>
      <c r="H1303" s="67">
        <v>53401</v>
      </c>
      <c r="I1303" s="69" t="s">
        <v>20</v>
      </c>
      <c r="J1303" s="45">
        <v>5005</v>
      </c>
      <c r="K1303" s="64">
        <v>3597144.21</v>
      </c>
      <c r="L1303" s="65">
        <v>42036</v>
      </c>
      <c r="M1303" s="65">
        <v>42186</v>
      </c>
      <c r="N1303" s="69" t="s">
        <v>21</v>
      </c>
      <c r="O1303" s="68" t="s">
        <v>22</v>
      </c>
    </row>
    <row r="1304" spans="1:15" ht="65.25" customHeight="1" x14ac:dyDescent="0.25">
      <c r="A1304" s="52">
        <v>1282</v>
      </c>
      <c r="B1304" s="8" t="s">
        <v>343</v>
      </c>
      <c r="C1304" s="59">
        <v>3020200</v>
      </c>
      <c r="D1304" s="68" t="s">
        <v>1744</v>
      </c>
      <c r="E1304" s="68" t="s">
        <v>1402</v>
      </c>
      <c r="F1304" s="69">
        <v>796</v>
      </c>
      <c r="G1304" s="69" t="s">
        <v>19</v>
      </c>
      <c r="H1304" s="67">
        <v>53401</v>
      </c>
      <c r="I1304" s="69" t="s">
        <v>20</v>
      </c>
      <c r="J1304" s="45">
        <v>2</v>
      </c>
      <c r="K1304" s="64">
        <v>20600</v>
      </c>
      <c r="L1304" s="65">
        <v>42095</v>
      </c>
      <c r="M1304" s="65">
        <v>42156</v>
      </c>
      <c r="N1304" s="69" t="s">
        <v>54</v>
      </c>
      <c r="O1304" s="68" t="s">
        <v>51</v>
      </c>
    </row>
    <row r="1305" spans="1:15" ht="65.25" customHeight="1" x14ac:dyDescent="0.25">
      <c r="A1305" s="52">
        <v>1283</v>
      </c>
      <c r="B1305" s="8" t="s">
        <v>343</v>
      </c>
      <c r="C1305" s="59">
        <v>3020200</v>
      </c>
      <c r="D1305" s="68" t="s">
        <v>1744</v>
      </c>
      <c r="E1305" s="68" t="s">
        <v>1408</v>
      </c>
      <c r="F1305" s="69">
        <v>796</v>
      </c>
      <c r="G1305" s="69" t="s">
        <v>19</v>
      </c>
      <c r="H1305" s="67">
        <v>53425</v>
      </c>
      <c r="I1305" s="68" t="s">
        <v>56</v>
      </c>
      <c r="J1305" s="45">
        <v>1</v>
      </c>
      <c r="K1305" s="64">
        <v>10000</v>
      </c>
      <c r="L1305" s="65">
        <v>42095</v>
      </c>
      <c r="M1305" s="65">
        <v>42339</v>
      </c>
      <c r="N1305" s="69" t="s">
        <v>54</v>
      </c>
      <c r="O1305" s="68" t="s">
        <v>51</v>
      </c>
    </row>
    <row r="1306" spans="1:15" ht="65.25" customHeight="1" x14ac:dyDescent="0.25">
      <c r="A1306" s="52">
        <v>1284</v>
      </c>
      <c r="B1306" s="8" t="s">
        <v>23</v>
      </c>
      <c r="C1306" s="8">
        <v>3020000</v>
      </c>
      <c r="D1306" s="68" t="s">
        <v>1744</v>
      </c>
      <c r="E1306" s="68" t="s">
        <v>1474</v>
      </c>
      <c r="F1306" s="69">
        <v>796</v>
      </c>
      <c r="G1306" s="69" t="s">
        <v>19</v>
      </c>
      <c r="H1306" s="67">
        <v>53401</v>
      </c>
      <c r="I1306" s="69" t="s">
        <v>20</v>
      </c>
      <c r="J1306" s="45">
        <v>1</v>
      </c>
      <c r="K1306" s="64">
        <v>1770</v>
      </c>
      <c r="L1306" s="65">
        <v>42095</v>
      </c>
      <c r="M1306" s="65">
        <v>42156</v>
      </c>
      <c r="N1306" s="69" t="s">
        <v>54</v>
      </c>
      <c r="O1306" s="68" t="s">
        <v>51</v>
      </c>
    </row>
    <row r="1307" spans="1:15" ht="65.25" customHeight="1" x14ac:dyDescent="0.25">
      <c r="A1307" s="52">
        <v>1285</v>
      </c>
      <c r="B1307" s="69" t="s">
        <v>23</v>
      </c>
      <c r="C1307" s="69">
        <v>2944200</v>
      </c>
      <c r="D1307" s="69" t="s">
        <v>408</v>
      </c>
      <c r="E1307" s="69" t="s">
        <v>41</v>
      </c>
      <c r="F1307" s="69">
        <v>796</v>
      </c>
      <c r="G1307" s="69" t="s">
        <v>19</v>
      </c>
      <c r="H1307" s="67">
        <v>53415</v>
      </c>
      <c r="I1307" s="69" t="s">
        <v>201</v>
      </c>
      <c r="J1307" s="4">
        <v>24</v>
      </c>
      <c r="K1307" s="4">
        <v>14160</v>
      </c>
      <c r="L1307" s="65">
        <v>42095</v>
      </c>
      <c r="M1307" s="65">
        <v>42156</v>
      </c>
      <c r="N1307" s="69" t="s">
        <v>21</v>
      </c>
      <c r="O1307" s="69" t="s">
        <v>22</v>
      </c>
    </row>
    <row r="1308" spans="1:15" ht="65.25" customHeight="1" x14ac:dyDescent="0.25">
      <c r="A1308" s="52">
        <v>1286</v>
      </c>
      <c r="B1308" s="68" t="s">
        <v>918</v>
      </c>
      <c r="C1308" s="68">
        <v>2922129</v>
      </c>
      <c r="D1308" s="69" t="s">
        <v>1440</v>
      </c>
      <c r="E1308" s="68" t="s">
        <v>1452</v>
      </c>
      <c r="F1308" s="69">
        <v>796</v>
      </c>
      <c r="G1308" s="69" t="s">
        <v>19</v>
      </c>
      <c r="H1308" s="67">
        <v>53401</v>
      </c>
      <c r="I1308" s="69" t="s">
        <v>20</v>
      </c>
      <c r="J1308" s="45">
        <v>3</v>
      </c>
      <c r="K1308" s="64">
        <v>71535</v>
      </c>
      <c r="L1308" s="65">
        <v>42156</v>
      </c>
      <c r="M1308" s="65">
        <v>42217</v>
      </c>
      <c r="N1308" s="69" t="s">
        <v>21</v>
      </c>
      <c r="O1308" s="68" t="s">
        <v>22</v>
      </c>
    </row>
    <row r="1309" spans="1:15" ht="65.25" customHeight="1" x14ac:dyDescent="0.25">
      <c r="A1309" s="52">
        <v>1287</v>
      </c>
      <c r="B1309" s="68" t="s">
        <v>23</v>
      </c>
      <c r="C1309" s="68">
        <v>3313126</v>
      </c>
      <c r="D1309" s="68" t="s">
        <v>952</v>
      </c>
      <c r="E1309" s="68" t="s">
        <v>1848</v>
      </c>
      <c r="F1309" s="69">
        <v>796</v>
      </c>
      <c r="G1309" s="69" t="s">
        <v>19</v>
      </c>
      <c r="H1309" s="67">
        <v>53401</v>
      </c>
      <c r="I1309" s="69" t="s">
        <v>20</v>
      </c>
      <c r="J1309" s="45">
        <v>66</v>
      </c>
      <c r="K1309" s="64">
        <v>89800</v>
      </c>
      <c r="L1309" s="65">
        <v>42064</v>
      </c>
      <c r="M1309" s="65">
        <v>42156</v>
      </c>
      <c r="N1309" s="69" t="s">
        <v>54</v>
      </c>
      <c r="O1309" s="68" t="s">
        <v>51</v>
      </c>
    </row>
    <row r="1310" spans="1:15" ht="65.25" customHeight="1" x14ac:dyDescent="0.25">
      <c r="A1310" s="52">
        <v>1288</v>
      </c>
      <c r="B1310" s="68" t="s">
        <v>23</v>
      </c>
      <c r="C1310" s="68">
        <v>3313126</v>
      </c>
      <c r="D1310" s="69" t="s">
        <v>952</v>
      </c>
      <c r="E1310" s="69" t="s">
        <v>1843</v>
      </c>
      <c r="F1310" s="69">
        <v>796</v>
      </c>
      <c r="G1310" s="69" t="s">
        <v>19</v>
      </c>
      <c r="H1310" s="67">
        <v>53401</v>
      </c>
      <c r="I1310" s="69" t="s">
        <v>20</v>
      </c>
      <c r="J1310" s="64">
        <v>100</v>
      </c>
      <c r="K1310" s="14">
        <v>303000</v>
      </c>
      <c r="L1310" s="65">
        <v>42064</v>
      </c>
      <c r="M1310" s="65">
        <v>42156</v>
      </c>
      <c r="N1310" s="69" t="s">
        <v>54</v>
      </c>
      <c r="O1310" s="69" t="s">
        <v>51</v>
      </c>
    </row>
    <row r="1311" spans="1:15" ht="65.25" customHeight="1" x14ac:dyDescent="0.25">
      <c r="A1311" s="52">
        <v>1289</v>
      </c>
      <c r="B1311" s="68" t="s">
        <v>23</v>
      </c>
      <c r="C1311" s="145">
        <v>2716610</v>
      </c>
      <c r="D1311" s="69" t="s">
        <v>1889</v>
      </c>
      <c r="E1311" s="69" t="s">
        <v>1890</v>
      </c>
      <c r="F1311" s="69">
        <v>839</v>
      </c>
      <c r="G1311" s="69" t="s">
        <v>1891</v>
      </c>
      <c r="H1311" s="67">
        <v>53401</v>
      </c>
      <c r="I1311" s="69" t="s">
        <v>20</v>
      </c>
      <c r="J1311" s="64">
        <v>300</v>
      </c>
      <c r="K1311" s="14">
        <v>42980</v>
      </c>
      <c r="L1311" s="65">
        <v>42095</v>
      </c>
      <c r="M1311" s="65">
        <v>42156</v>
      </c>
      <c r="N1311" s="69" t="s">
        <v>21</v>
      </c>
      <c r="O1311" s="69" t="s">
        <v>22</v>
      </c>
    </row>
    <row r="1312" spans="1:15" ht="65.25" customHeight="1" x14ac:dyDescent="0.25">
      <c r="A1312" s="52">
        <v>1290</v>
      </c>
      <c r="B1312" s="68" t="s">
        <v>23</v>
      </c>
      <c r="C1312" s="68">
        <v>3313126</v>
      </c>
      <c r="D1312" s="69" t="s">
        <v>952</v>
      </c>
      <c r="E1312" s="69" t="s">
        <v>1842</v>
      </c>
      <c r="F1312" s="69">
        <v>796</v>
      </c>
      <c r="G1312" s="69" t="s">
        <v>19</v>
      </c>
      <c r="H1312" s="67">
        <v>53401</v>
      </c>
      <c r="I1312" s="69" t="s">
        <v>20</v>
      </c>
      <c r="J1312" s="64">
        <v>14</v>
      </c>
      <c r="K1312" s="64">
        <v>39410</v>
      </c>
      <c r="L1312" s="65">
        <v>42064</v>
      </c>
      <c r="M1312" s="65">
        <v>42156</v>
      </c>
      <c r="N1312" s="69" t="s">
        <v>54</v>
      </c>
      <c r="O1312" s="69" t="s">
        <v>51</v>
      </c>
    </row>
    <row r="1313" spans="1:15" ht="65.25" customHeight="1" x14ac:dyDescent="0.25">
      <c r="A1313" s="52">
        <v>1291</v>
      </c>
      <c r="B1313" s="68" t="s">
        <v>23</v>
      </c>
      <c r="C1313" s="68">
        <v>2897030</v>
      </c>
      <c r="D1313" s="69" t="s">
        <v>387</v>
      </c>
      <c r="E1313" s="69" t="s">
        <v>388</v>
      </c>
      <c r="F1313" s="69">
        <v>796</v>
      </c>
      <c r="G1313" s="69" t="s">
        <v>19</v>
      </c>
      <c r="H1313" s="67">
        <v>53401</v>
      </c>
      <c r="I1313" s="69" t="s">
        <v>20</v>
      </c>
      <c r="J1313" s="64">
        <v>60</v>
      </c>
      <c r="K1313" s="64">
        <v>500000</v>
      </c>
      <c r="L1313" s="65">
        <v>42156</v>
      </c>
      <c r="M1313" s="65">
        <v>42186</v>
      </c>
      <c r="N1313" s="69" t="s">
        <v>21</v>
      </c>
      <c r="O1313" s="69" t="s">
        <v>22</v>
      </c>
    </row>
    <row r="1314" spans="1:15" ht="65.25" customHeight="1" x14ac:dyDescent="0.25">
      <c r="A1314" s="52">
        <v>1292</v>
      </c>
      <c r="B1314" s="68" t="s">
        <v>23</v>
      </c>
      <c r="C1314" s="68">
        <v>2897030</v>
      </c>
      <c r="D1314" s="69" t="s">
        <v>387</v>
      </c>
      <c r="E1314" s="69" t="s">
        <v>388</v>
      </c>
      <c r="F1314" s="69">
        <v>796</v>
      </c>
      <c r="G1314" s="69" t="s">
        <v>19</v>
      </c>
      <c r="H1314" s="67">
        <v>53401</v>
      </c>
      <c r="I1314" s="69" t="s">
        <v>20</v>
      </c>
      <c r="J1314" s="64">
        <v>60</v>
      </c>
      <c r="K1314" s="64">
        <v>500000</v>
      </c>
      <c r="L1314" s="65">
        <v>42186</v>
      </c>
      <c r="M1314" s="65">
        <v>42217</v>
      </c>
      <c r="N1314" s="69" t="s">
        <v>21</v>
      </c>
      <c r="O1314" s="69" t="s">
        <v>22</v>
      </c>
    </row>
    <row r="1315" spans="1:15" ht="65.25" customHeight="1" x14ac:dyDescent="0.25">
      <c r="A1315" s="52">
        <v>1293</v>
      </c>
      <c r="B1315" s="68" t="s">
        <v>23</v>
      </c>
      <c r="C1315" s="10">
        <v>2944125</v>
      </c>
      <c r="D1315" s="69" t="s">
        <v>381</v>
      </c>
      <c r="E1315" s="69" t="s">
        <v>382</v>
      </c>
      <c r="F1315" s="8">
        <v>796</v>
      </c>
      <c r="G1315" s="69" t="s">
        <v>19</v>
      </c>
      <c r="H1315" s="67">
        <v>53401</v>
      </c>
      <c r="I1315" s="69" t="s">
        <v>20</v>
      </c>
      <c r="J1315" s="64">
        <v>650</v>
      </c>
      <c r="K1315" s="64">
        <v>163927</v>
      </c>
      <c r="L1315" s="65">
        <v>42064</v>
      </c>
      <c r="M1315" s="65">
        <v>42156</v>
      </c>
      <c r="N1315" s="69" t="s">
        <v>21</v>
      </c>
      <c r="O1315" s="69" t="s">
        <v>22</v>
      </c>
    </row>
    <row r="1316" spans="1:15" ht="65.25" customHeight="1" x14ac:dyDescent="0.25">
      <c r="A1316" s="52">
        <v>1294</v>
      </c>
      <c r="B1316" s="68" t="s">
        <v>23</v>
      </c>
      <c r="C1316" s="68">
        <v>2897030</v>
      </c>
      <c r="D1316" s="69" t="s">
        <v>387</v>
      </c>
      <c r="E1316" s="69" t="s">
        <v>388</v>
      </c>
      <c r="F1316" s="69">
        <v>796</v>
      </c>
      <c r="G1316" s="69" t="s">
        <v>19</v>
      </c>
      <c r="H1316" s="67">
        <v>53401</v>
      </c>
      <c r="I1316" s="69" t="s">
        <v>20</v>
      </c>
      <c r="J1316" s="64">
        <v>60</v>
      </c>
      <c r="K1316" s="64">
        <v>500000</v>
      </c>
      <c r="L1316" s="65">
        <v>42217</v>
      </c>
      <c r="M1316" s="65">
        <v>42248</v>
      </c>
      <c r="N1316" s="69" t="s">
        <v>21</v>
      </c>
      <c r="O1316" s="69" t="s">
        <v>22</v>
      </c>
    </row>
    <row r="1317" spans="1:15" ht="65.25" customHeight="1" x14ac:dyDescent="0.25">
      <c r="A1317" s="52">
        <v>1295</v>
      </c>
      <c r="B1317" s="68" t="s">
        <v>23</v>
      </c>
      <c r="C1317" s="68">
        <v>2897030</v>
      </c>
      <c r="D1317" s="69" t="s">
        <v>387</v>
      </c>
      <c r="E1317" s="69" t="s">
        <v>388</v>
      </c>
      <c r="F1317" s="69">
        <v>796</v>
      </c>
      <c r="G1317" s="69" t="s">
        <v>19</v>
      </c>
      <c r="H1317" s="67">
        <v>53401</v>
      </c>
      <c r="I1317" s="69" t="s">
        <v>20</v>
      </c>
      <c r="J1317" s="64">
        <v>60</v>
      </c>
      <c r="K1317" s="64">
        <v>500000</v>
      </c>
      <c r="L1317" s="65">
        <v>42248</v>
      </c>
      <c r="M1317" s="65">
        <v>42278</v>
      </c>
      <c r="N1317" s="69" t="s">
        <v>21</v>
      </c>
      <c r="O1317" s="69" t="s">
        <v>22</v>
      </c>
    </row>
    <row r="1318" spans="1:15" ht="65.25" customHeight="1" x14ac:dyDescent="0.25">
      <c r="A1318" s="52">
        <v>1296</v>
      </c>
      <c r="B1318" s="68" t="s">
        <v>23</v>
      </c>
      <c r="C1318" s="68">
        <v>2944210</v>
      </c>
      <c r="D1318" s="35" t="s">
        <v>1041</v>
      </c>
      <c r="E1318" s="13" t="s">
        <v>40</v>
      </c>
      <c r="F1318" s="69">
        <v>796</v>
      </c>
      <c r="G1318" s="69" t="s">
        <v>19</v>
      </c>
      <c r="H1318" s="68">
        <v>53413</v>
      </c>
      <c r="I1318" s="35" t="s">
        <v>178</v>
      </c>
      <c r="J1318" s="40">
        <v>62</v>
      </c>
      <c r="K1318" s="37">
        <v>36580</v>
      </c>
      <c r="L1318" s="38">
        <v>42095</v>
      </c>
      <c r="M1318" s="65">
        <v>42339</v>
      </c>
      <c r="N1318" s="69" t="s">
        <v>21</v>
      </c>
      <c r="O1318" s="35" t="s">
        <v>22</v>
      </c>
    </row>
    <row r="1319" spans="1:15" ht="65.25" customHeight="1" x14ac:dyDescent="0.25">
      <c r="A1319" s="52">
        <v>1297</v>
      </c>
      <c r="B1319" s="69" t="s">
        <v>23</v>
      </c>
      <c r="C1319" s="8">
        <v>2930429</v>
      </c>
      <c r="D1319" s="2" t="s">
        <v>1050</v>
      </c>
      <c r="E1319" s="2" t="s">
        <v>1052</v>
      </c>
      <c r="F1319" s="69">
        <v>166</v>
      </c>
      <c r="G1319" s="69" t="s">
        <v>55</v>
      </c>
      <c r="H1319" s="67">
        <v>53401</v>
      </c>
      <c r="I1319" s="69" t="s">
        <v>20</v>
      </c>
      <c r="J1319" s="2">
        <v>17500</v>
      </c>
      <c r="K1319" s="14">
        <v>210000</v>
      </c>
      <c r="L1319" s="65">
        <v>42095</v>
      </c>
      <c r="M1319" s="65">
        <v>42186</v>
      </c>
      <c r="N1319" s="69" t="s">
        <v>21</v>
      </c>
      <c r="O1319" s="2" t="s">
        <v>22</v>
      </c>
    </row>
    <row r="1320" spans="1:15" ht="65.25" customHeight="1" x14ac:dyDescent="0.25">
      <c r="A1320" s="52">
        <v>1298</v>
      </c>
      <c r="B1320" s="68" t="s">
        <v>23</v>
      </c>
      <c r="C1320" s="10">
        <v>2944140</v>
      </c>
      <c r="D1320" s="69" t="s">
        <v>1965</v>
      </c>
      <c r="E1320" s="69" t="s">
        <v>1964</v>
      </c>
      <c r="F1320" s="8">
        <v>168</v>
      </c>
      <c r="G1320" s="69" t="s">
        <v>523</v>
      </c>
      <c r="H1320" s="67">
        <v>5300000000</v>
      </c>
      <c r="I1320" s="69" t="s">
        <v>1572</v>
      </c>
      <c r="J1320" s="1">
        <v>0.12</v>
      </c>
      <c r="K1320" s="64">
        <v>20400</v>
      </c>
      <c r="L1320" s="65">
        <v>42095</v>
      </c>
      <c r="M1320" s="65">
        <v>42156</v>
      </c>
      <c r="N1320" s="69" t="s">
        <v>21</v>
      </c>
      <c r="O1320" s="69" t="s">
        <v>22</v>
      </c>
    </row>
    <row r="1321" spans="1:15" ht="65.25" customHeight="1" x14ac:dyDescent="0.25">
      <c r="A1321" s="52">
        <v>1299</v>
      </c>
      <c r="B1321" s="68" t="s">
        <v>23</v>
      </c>
      <c r="C1321" s="10">
        <v>2944140</v>
      </c>
      <c r="D1321" s="69" t="s">
        <v>1615</v>
      </c>
      <c r="E1321" s="69" t="s">
        <v>1614</v>
      </c>
      <c r="F1321" s="8">
        <v>168</v>
      </c>
      <c r="G1321" s="69" t="s">
        <v>523</v>
      </c>
      <c r="H1321" s="67">
        <v>53401</v>
      </c>
      <c r="I1321" s="69" t="s">
        <v>20</v>
      </c>
      <c r="J1321" s="64">
        <v>25</v>
      </c>
      <c r="K1321" s="64">
        <v>260000.26</v>
      </c>
      <c r="L1321" s="65">
        <v>42036</v>
      </c>
      <c r="M1321" s="65">
        <v>42125</v>
      </c>
      <c r="N1321" s="69" t="s">
        <v>21</v>
      </c>
      <c r="O1321" s="69" t="s">
        <v>22</v>
      </c>
    </row>
    <row r="1322" spans="1:15" ht="65.25" customHeight="1" x14ac:dyDescent="0.25">
      <c r="A1322" s="52">
        <v>1300</v>
      </c>
      <c r="B1322" s="68" t="s">
        <v>23</v>
      </c>
      <c r="C1322" s="10">
        <v>2944140</v>
      </c>
      <c r="D1322" s="69" t="s">
        <v>1965</v>
      </c>
      <c r="E1322" s="69" t="s">
        <v>1964</v>
      </c>
      <c r="F1322" s="8">
        <v>168</v>
      </c>
      <c r="G1322" s="69" t="s">
        <v>523</v>
      </c>
      <c r="H1322" s="67">
        <v>5300000000</v>
      </c>
      <c r="I1322" s="69" t="s">
        <v>1572</v>
      </c>
      <c r="J1322" s="1">
        <v>18.196000000000002</v>
      </c>
      <c r="K1322" s="64">
        <v>3093320</v>
      </c>
      <c r="L1322" s="65">
        <v>42095</v>
      </c>
      <c r="M1322" s="65">
        <v>42156</v>
      </c>
      <c r="N1322" s="69" t="s">
        <v>21</v>
      </c>
      <c r="O1322" s="69" t="s">
        <v>22</v>
      </c>
    </row>
    <row r="1323" spans="1:15" ht="65.25" customHeight="1" x14ac:dyDescent="0.25">
      <c r="A1323" s="52">
        <v>1301</v>
      </c>
      <c r="B1323" s="8" t="s">
        <v>23</v>
      </c>
      <c r="C1323" s="69">
        <v>2922200</v>
      </c>
      <c r="D1323" s="69" t="s">
        <v>356</v>
      </c>
      <c r="E1323" s="68" t="s">
        <v>1448</v>
      </c>
      <c r="F1323" s="69">
        <v>796</v>
      </c>
      <c r="G1323" s="69" t="s">
        <v>19</v>
      </c>
      <c r="H1323" s="67">
        <v>53401</v>
      </c>
      <c r="I1323" s="69" t="s">
        <v>20</v>
      </c>
      <c r="J1323" s="45">
        <v>2</v>
      </c>
      <c r="K1323" s="64">
        <v>36900</v>
      </c>
      <c r="L1323" s="65">
        <v>42156</v>
      </c>
      <c r="M1323" s="65">
        <v>42217</v>
      </c>
      <c r="N1323" s="69" t="s">
        <v>21</v>
      </c>
      <c r="O1323" s="68" t="s">
        <v>22</v>
      </c>
    </row>
    <row r="1324" spans="1:15" ht="65.25" customHeight="1" x14ac:dyDescent="0.25">
      <c r="A1324" s="52">
        <v>1302</v>
      </c>
      <c r="B1324" s="68" t="s">
        <v>23</v>
      </c>
      <c r="C1324" s="68">
        <v>3313126</v>
      </c>
      <c r="D1324" s="69" t="s">
        <v>383</v>
      </c>
      <c r="E1324" s="69" t="s">
        <v>384</v>
      </c>
      <c r="F1324" s="69">
        <v>796</v>
      </c>
      <c r="G1324" s="69" t="s">
        <v>19</v>
      </c>
      <c r="H1324" s="67">
        <v>53401</v>
      </c>
      <c r="I1324" s="69" t="s">
        <v>20</v>
      </c>
      <c r="J1324" s="64">
        <v>500</v>
      </c>
      <c r="K1324" s="64">
        <v>1300000</v>
      </c>
      <c r="L1324" s="65">
        <v>42095</v>
      </c>
      <c r="M1324" s="65">
        <v>42156</v>
      </c>
      <c r="N1324" s="69" t="s">
        <v>21</v>
      </c>
      <c r="O1324" s="69" t="s">
        <v>51</v>
      </c>
    </row>
    <row r="1325" spans="1:15" ht="65.25" customHeight="1" x14ac:dyDescent="0.25">
      <c r="A1325" s="52">
        <v>1303</v>
      </c>
      <c r="B1325" s="68" t="s">
        <v>23</v>
      </c>
      <c r="C1325" s="68">
        <v>3313126</v>
      </c>
      <c r="D1325" s="69" t="s">
        <v>383</v>
      </c>
      <c r="E1325" s="69" t="s">
        <v>384</v>
      </c>
      <c r="F1325" s="69">
        <v>796</v>
      </c>
      <c r="G1325" s="69" t="s">
        <v>19</v>
      </c>
      <c r="H1325" s="67">
        <v>53401</v>
      </c>
      <c r="I1325" s="69" t="s">
        <v>20</v>
      </c>
      <c r="J1325" s="64">
        <v>100</v>
      </c>
      <c r="K1325" s="64">
        <v>400000</v>
      </c>
      <c r="L1325" s="65">
        <v>42095</v>
      </c>
      <c r="M1325" s="65">
        <v>42156</v>
      </c>
      <c r="N1325" s="69" t="s">
        <v>21</v>
      </c>
      <c r="O1325" s="69" t="s">
        <v>51</v>
      </c>
    </row>
    <row r="1326" spans="1:15" ht="65.25" customHeight="1" x14ac:dyDescent="0.25">
      <c r="A1326" s="52">
        <v>1304</v>
      </c>
      <c r="B1326" s="68" t="s">
        <v>23</v>
      </c>
      <c r="C1326" s="68">
        <v>3313126</v>
      </c>
      <c r="D1326" s="69" t="s">
        <v>383</v>
      </c>
      <c r="E1326" s="69" t="s">
        <v>385</v>
      </c>
      <c r="F1326" s="69">
        <v>796</v>
      </c>
      <c r="G1326" s="69" t="s">
        <v>19</v>
      </c>
      <c r="H1326" s="67">
        <v>53401</v>
      </c>
      <c r="I1326" s="69" t="s">
        <v>20</v>
      </c>
      <c r="J1326" s="64">
        <v>400</v>
      </c>
      <c r="K1326" s="64">
        <v>846000</v>
      </c>
      <c r="L1326" s="65">
        <v>42278</v>
      </c>
      <c r="M1326" s="65">
        <v>42309</v>
      </c>
      <c r="N1326" s="69" t="s">
        <v>21</v>
      </c>
      <c r="O1326" s="69" t="s">
        <v>51</v>
      </c>
    </row>
    <row r="1327" spans="1:15" ht="65.25" customHeight="1" x14ac:dyDescent="0.25">
      <c r="A1327" s="52">
        <v>1305</v>
      </c>
      <c r="B1327" s="68" t="s">
        <v>23</v>
      </c>
      <c r="C1327" s="68">
        <v>3313126</v>
      </c>
      <c r="D1327" s="69" t="s">
        <v>383</v>
      </c>
      <c r="E1327" s="69" t="s">
        <v>386</v>
      </c>
      <c r="F1327" s="69">
        <v>796</v>
      </c>
      <c r="G1327" s="69" t="s">
        <v>19</v>
      </c>
      <c r="H1327" s="67">
        <v>53401</v>
      </c>
      <c r="I1327" s="69" t="s">
        <v>20</v>
      </c>
      <c r="J1327" s="64">
        <v>200</v>
      </c>
      <c r="K1327" s="64">
        <v>600000</v>
      </c>
      <c r="L1327" s="65">
        <v>42278</v>
      </c>
      <c r="M1327" s="65">
        <v>42309</v>
      </c>
      <c r="N1327" s="69" t="s">
        <v>21</v>
      </c>
      <c r="O1327" s="69" t="s">
        <v>51</v>
      </c>
    </row>
    <row r="1328" spans="1:15" ht="65.25" customHeight="1" x14ac:dyDescent="0.25">
      <c r="A1328" s="52">
        <v>1306</v>
      </c>
      <c r="B1328" s="68" t="s">
        <v>23</v>
      </c>
      <c r="C1328" s="68">
        <v>3313126</v>
      </c>
      <c r="D1328" s="69" t="s">
        <v>383</v>
      </c>
      <c r="E1328" s="69" t="s">
        <v>386</v>
      </c>
      <c r="F1328" s="69">
        <v>796</v>
      </c>
      <c r="G1328" s="69" t="s">
        <v>19</v>
      </c>
      <c r="H1328" s="67">
        <v>53401</v>
      </c>
      <c r="I1328" s="69" t="s">
        <v>20</v>
      </c>
      <c r="J1328" s="64">
        <v>300</v>
      </c>
      <c r="K1328" s="64">
        <v>600000</v>
      </c>
      <c r="L1328" s="65">
        <v>42278</v>
      </c>
      <c r="M1328" s="65">
        <v>42309</v>
      </c>
      <c r="N1328" s="69" t="s">
        <v>21</v>
      </c>
      <c r="O1328" s="69" t="s">
        <v>51</v>
      </c>
    </row>
    <row r="1329" spans="1:15" ht="65.25" customHeight="1" x14ac:dyDescent="0.25">
      <c r="A1329" s="52">
        <v>1307</v>
      </c>
      <c r="B1329" s="68" t="s">
        <v>23</v>
      </c>
      <c r="C1329" s="68">
        <v>3313126</v>
      </c>
      <c r="D1329" s="68" t="s">
        <v>1490</v>
      </c>
      <c r="E1329" s="69" t="s">
        <v>1489</v>
      </c>
      <c r="F1329" s="69">
        <v>796</v>
      </c>
      <c r="G1329" s="69" t="s">
        <v>19</v>
      </c>
      <c r="H1329" s="67">
        <v>53415</v>
      </c>
      <c r="I1329" s="69" t="s">
        <v>201</v>
      </c>
      <c r="J1329" s="64">
        <v>2</v>
      </c>
      <c r="K1329" s="64">
        <v>6000</v>
      </c>
      <c r="L1329" s="65">
        <v>42095</v>
      </c>
      <c r="M1329" s="65">
        <v>42156</v>
      </c>
      <c r="N1329" s="69" t="s">
        <v>21</v>
      </c>
      <c r="O1329" s="69" t="s">
        <v>22</v>
      </c>
    </row>
    <row r="1330" spans="1:15" ht="65.25" customHeight="1" x14ac:dyDescent="0.25">
      <c r="A1330" s="52">
        <v>1308</v>
      </c>
      <c r="B1330" s="68" t="s">
        <v>23</v>
      </c>
      <c r="C1330" s="68">
        <v>3100000</v>
      </c>
      <c r="D1330" s="69" t="s">
        <v>451</v>
      </c>
      <c r="E1330" s="68" t="s">
        <v>1056</v>
      </c>
      <c r="F1330" s="69">
        <v>796</v>
      </c>
      <c r="G1330" s="69" t="s">
        <v>19</v>
      </c>
      <c r="H1330" s="67">
        <v>53425</v>
      </c>
      <c r="I1330" s="68" t="s">
        <v>56</v>
      </c>
      <c r="J1330" s="29">
        <v>1</v>
      </c>
      <c r="K1330" s="9">
        <v>850</v>
      </c>
      <c r="L1330" s="65">
        <v>42095</v>
      </c>
      <c r="M1330" s="65">
        <v>42339</v>
      </c>
      <c r="N1330" s="69" t="s">
        <v>21</v>
      </c>
      <c r="O1330" s="69" t="s">
        <v>22</v>
      </c>
    </row>
    <row r="1331" spans="1:15" ht="65.25" customHeight="1" x14ac:dyDescent="0.25">
      <c r="A1331" s="52">
        <v>1309</v>
      </c>
      <c r="B1331" s="68" t="s">
        <v>23</v>
      </c>
      <c r="C1331" s="68">
        <v>3100000</v>
      </c>
      <c r="D1331" s="69" t="s">
        <v>451</v>
      </c>
      <c r="E1331" s="68" t="s">
        <v>1067</v>
      </c>
      <c r="F1331" s="69">
        <v>796</v>
      </c>
      <c r="G1331" s="69" t="s">
        <v>19</v>
      </c>
      <c r="H1331" s="67">
        <v>53425</v>
      </c>
      <c r="I1331" s="68" t="s">
        <v>56</v>
      </c>
      <c r="J1331" s="29">
        <v>2</v>
      </c>
      <c r="K1331" s="9">
        <v>1000</v>
      </c>
      <c r="L1331" s="65">
        <v>42095</v>
      </c>
      <c r="M1331" s="65">
        <v>42339</v>
      </c>
      <c r="N1331" s="69" t="s">
        <v>21</v>
      </c>
      <c r="O1331" s="69" t="s">
        <v>22</v>
      </c>
    </row>
    <row r="1332" spans="1:15" ht="65.25" customHeight="1" x14ac:dyDescent="0.25">
      <c r="A1332" s="52">
        <v>1310</v>
      </c>
      <c r="B1332" s="69" t="s">
        <v>1524</v>
      </c>
      <c r="C1332" s="69">
        <v>5132020</v>
      </c>
      <c r="D1332" s="69" t="s">
        <v>1443</v>
      </c>
      <c r="E1332" s="68" t="s">
        <v>1444</v>
      </c>
      <c r="F1332" s="69">
        <v>796</v>
      </c>
      <c r="G1332" s="69" t="s">
        <v>19</v>
      </c>
      <c r="H1332" s="67">
        <v>53401</v>
      </c>
      <c r="I1332" s="69" t="s">
        <v>20</v>
      </c>
      <c r="J1332" s="45">
        <v>1</v>
      </c>
      <c r="K1332" s="64">
        <v>11800</v>
      </c>
      <c r="L1332" s="65">
        <v>42095</v>
      </c>
      <c r="M1332" s="65">
        <v>42156</v>
      </c>
      <c r="N1332" s="69" t="s">
        <v>21</v>
      </c>
      <c r="O1332" s="68" t="s">
        <v>22</v>
      </c>
    </row>
    <row r="1333" spans="1:15" ht="65.25" customHeight="1" x14ac:dyDescent="0.25">
      <c r="A1333" s="52">
        <v>1311</v>
      </c>
      <c r="B1333" s="8" t="s">
        <v>1524</v>
      </c>
      <c r="C1333" s="69">
        <v>5132020</v>
      </c>
      <c r="D1333" s="69" t="s">
        <v>1443</v>
      </c>
      <c r="E1333" s="68" t="s">
        <v>1461</v>
      </c>
      <c r="F1333" s="69">
        <v>796</v>
      </c>
      <c r="G1333" s="69" t="s">
        <v>19</v>
      </c>
      <c r="H1333" s="67">
        <v>53401</v>
      </c>
      <c r="I1333" s="69" t="s">
        <v>20</v>
      </c>
      <c r="J1333" s="45">
        <v>1</v>
      </c>
      <c r="K1333" s="64">
        <v>21240</v>
      </c>
      <c r="L1333" s="65">
        <v>42095</v>
      </c>
      <c r="M1333" s="65">
        <v>42156</v>
      </c>
      <c r="N1333" s="69" t="s">
        <v>21</v>
      </c>
      <c r="O1333" s="68" t="s">
        <v>22</v>
      </c>
    </row>
    <row r="1334" spans="1:15" ht="65.25" customHeight="1" x14ac:dyDescent="0.25">
      <c r="A1334" s="52">
        <v>1312</v>
      </c>
      <c r="B1334" s="68">
        <v>45</v>
      </c>
      <c r="C1334" s="68">
        <v>4520000</v>
      </c>
      <c r="D1334" s="134" t="s">
        <v>572</v>
      </c>
      <c r="E1334" s="68" t="s">
        <v>2030</v>
      </c>
      <c r="F1334" s="69">
        <v>876</v>
      </c>
      <c r="G1334" s="69" t="s">
        <v>60</v>
      </c>
      <c r="H1334" s="67">
        <v>53415</v>
      </c>
      <c r="I1334" s="69" t="s">
        <v>201</v>
      </c>
      <c r="J1334" s="45">
        <v>1</v>
      </c>
      <c r="K1334" s="64">
        <v>1436019.49</v>
      </c>
      <c r="L1334" s="65">
        <v>42095</v>
      </c>
      <c r="M1334" s="65">
        <v>42217</v>
      </c>
      <c r="N1334" s="69" t="s">
        <v>21</v>
      </c>
      <c r="O1334" s="68" t="s">
        <v>22</v>
      </c>
    </row>
    <row r="1335" spans="1:15" ht="65.25" customHeight="1" x14ac:dyDescent="0.25">
      <c r="A1335" s="52">
        <v>1313</v>
      </c>
      <c r="B1335" s="68">
        <v>45</v>
      </c>
      <c r="C1335" s="68">
        <v>4520000</v>
      </c>
      <c r="D1335" s="134" t="s">
        <v>572</v>
      </c>
      <c r="E1335" s="68" t="s">
        <v>1870</v>
      </c>
      <c r="F1335" s="69">
        <v>876</v>
      </c>
      <c r="G1335" s="69" t="s">
        <v>60</v>
      </c>
      <c r="H1335" s="68">
        <v>53413</v>
      </c>
      <c r="I1335" s="68" t="s">
        <v>178</v>
      </c>
      <c r="J1335" s="45">
        <v>1</v>
      </c>
      <c r="K1335" s="64">
        <v>3448194</v>
      </c>
      <c r="L1335" s="65">
        <v>42095</v>
      </c>
      <c r="M1335" s="65">
        <v>42217</v>
      </c>
      <c r="N1335" s="69" t="s">
        <v>21</v>
      </c>
      <c r="O1335" s="68" t="s">
        <v>22</v>
      </c>
    </row>
    <row r="1336" spans="1:15" ht="65.25" customHeight="1" x14ac:dyDescent="0.25">
      <c r="A1336" s="52">
        <v>1314</v>
      </c>
      <c r="B1336" s="68">
        <v>45</v>
      </c>
      <c r="C1336" s="68">
        <v>4520000</v>
      </c>
      <c r="D1336" s="128" t="s">
        <v>572</v>
      </c>
      <c r="E1336" s="68" t="s">
        <v>2032</v>
      </c>
      <c r="F1336" s="69">
        <v>876</v>
      </c>
      <c r="G1336" s="69" t="s">
        <v>60</v>
      </c>
      <c r="H1336" s="69">
        <v>53727000</v>
      </c>
      <c r="I1336" s="68" t="s">
        <v>70</v>
      </c>
      <c r="J1336" s="45">
        <v>1</v>
      </c>
      <c r="K1336" s="64">
        <v>1070556.22</v>
      </c>
      <c r="L1336" s="65">
        <v>42095</v>
      </c>
      <c r="M1336" s="65">
        <v>42217</v>
      </c>
      <c r="N1336" s="69" t="s">
        <v>21</v>
      </c>
      <c r="O1336" s="68" t="s">
        <v>22</v>
      </c>
    </row>
    <row r="1337" spans="1:15" ht="65.25" customHeight="1" x14ac:dyDescent="0.25">
      <c r="A1337" s="52">
        <v>1315</v>
      </c>
      <c r="B1337" s="68">
        <v>45</v>
      </c>
      <c r="C1337" s="68">
        <v>4520000</v>
      </c>
      <c r="D1337" s="128" t="s">
        <v>572</v>
      </c>
      <c r="E1337" s="68" t="s">
        <v>1869</v>
      </c>
      <c r="F1337" s="69">
        <v>876</v>
      </c>
      <c r="G1337" s="69" t="s">
        <v>60</v>
      </c>
      <c r="H1337" s="68">
        <v>53408</v>
      </c>
      <c r="I1337" s="69" t="s">
        <v>29</v>
      </c>
      <c r="J1337" s="45">
        <v>1</v>
      </c>
      <c r="K1337" s="64">
        <v>1496866.58</v>
      </c>
      <c r="L1337" s="65">
        <v>42095</v>
      </c>
      <c r="M1337" s="65">
        <v>42217</v>
      </c>
      <c r="N1337" s="69" t="s">
        <v>21</v>
      </c>
      <c r="O1337" s="68" t="s">
        <v>22</v>
      </c>
    </row>
    <row r="1338" spans="1:15" ht="65.25" customHeight="1" x14ac:dyDescent="0.25">
      <c r="A1338" s="52">
        <v>1316</v>
      </c>
      <c r="B1338" s="68">
        <v>45</v>
      </c>
      <c r="C1338" s="68">
        <v>4520000</v>
      </c>
      <c r="D1338" s="128" t="s">
        <v>572</v>
      </c>
      <c r="E1338" s="68" t="s">
        <v>2101</v>
      </c>
      <c r="F1338" s="69">
        <v>876</v>
      </c>
      <c r="G1338" s="69" t="s">
        <v>60</v>
      </c>
      <c r="H1338" s="67">
        <v>53401</v>
      </c>
      <c r="I1338" s="69" t="s">
        <v>20</v>
      </c>
      <c r="J1338" s="45">
        <v>1</v>
      </c>
      <c r="K1338" s="64">
        <v>294112.64000000001</v>
      </c>
      <c r="L1338" s="65">
        <v>42125</v>
      </c>
      <c r="M1338" s="65">
        <v>42217</v>
      </c>
      <c r="N1338" s="69" t="s">
        <v>21</v>
      </c>
      <c r="O1338" s="68" t="s">
        <v>22</v>
      </c>
    </row>
    <row r="1339" spans="1:15" ht="65.25" customHeight="1" x14ac:dyDescent="0.25">
      <c r="A1339" s="52">
        <v>1317</v>
      </c>
      <c r="B1339" s="68" t="s">
        <v>1529</v>
      </c>
      <c r="C1339" s="68">
        <v>4560225</v>
      </c>
      <c r="D1339" s="69" t="s">
        <v>572</v>
      </c>
      <c r="E1339" s="68" t="s">
        <v>1195</v>
      </c>
      <c r="F1339" s="69">
        <v>876</v>
      </c>
      <c r="G1339" s="69" t="s">
        <v>60</v>
      </c>
      <c r="H1339" s="6">
        <v>53412</v>
      </c>
      <c r="I1339" s="69" t="s">
        <v>91</v>
      </c>
      <c r="J1339" s="45">
        <v>1</v>
      </c>
      <c r="K1339" s="64">
        <v>118000</v>
      </c>
      <c r="L1339" s="65">
        <v>42095</v>
      </c>
      <c r="M1339" s="65">
        <v>42248</v>
      </c>
      <c r="N1339" s="69" t="s">
        <v>21</v>
      </c>
      <c r="O1339" s="69" t="s">
        <v>22</v>
      </c>
    </row>
    <row r="1340" spans="1:15" ht="65.25" customHeight="1" x14ac:dyDescent="0.25">
      <c r="A1340" s="52">
        <v>1318</v>
      </c>
      <c r="B1340" s="68" t="s">
        <v>1529</v>
      </c>
      <c r="C1340" s="68">
        <v>4560225</v>
      </c>
      <c r="D1340" s="69" t="s">
        <v>572</v>
      </c>
      <c r="E1340" s="68" t="s">
        <v>1477</v>
      </c>
      <c r="F1340" s="69">
        <v>876</v>
      </c>
      <c r="G1340" s="69" t="s">
        <v>60</v>
      </c>
      <c r="H1340" s="68">
        <v>53413</v>
      </c>
      <c r="I1340" s="68" t="s">
        <v>178</v>
      </c>
      <c r="J1340" s="45">
        <v>1</v>
      </c>
      <c r="K1340" s="64">
        <v>336865</v>
      </c>
      <c r="L1340" s="65">
        <v>42095</v>
      </c>
      <c r="M1340" s="65">
        <v>42339</v>
      </c>
      <c r="N1340" s="69" t="s">
        <v>21</v>
      </c>
      <c r="O1340" s="69" t="s">
        <v>22</v>
      </c>
    </row>
    <row r="1341" spans="1:15" ht="65.25" customHeight="1" x14ac:dyDescent="0.25">
      <c r="A1341" s="52">
        <v>1319</v>
      </c>
      <c r="B1341" s="68" t="s">
        <v>1529</v>
      </c>
      <c r="C1341" s="68">
        <v>4560225</v>
      </c>
      <c r="D1341" s="69" t="s">
        <v>572</v>
      </c>
      <c r="E1341" s="68" t="s">
        <v>1477</v>
      </c>
      <c r="F1341" s="69">
        <v>876</v>
      </c>
      <c r="G1341" s="69" t="s">
        <v>60</v>
      </c>
      <c r="H1341" s="68">
        <v>53234</v>
      </c>
      <c r="I1341" s="68" t="s">
        <v>557</v>
      </c>
      <c r="J1341" s="45">
        <v>1</v>
      </c>
      <c r="K1341" s="64">
        <v>96374.14</v>
      </c>
      <c r="L1341" s="65">
        <v>42095</v>
      </c>
      <c r="M1341" s="65">
        <v>42248</v>
      </c>
      <c r="N1341" s="69" t="s">
        <v>21</v>
      </c>
      <c r="O1341" s="69" t="s">
        <v>22</v>
      </c>
    </row>
    <row r="1342" spans="1:15" ht="65.25" customHeight="1" x14ac:dyDescent="0.25">
      <c r="A1342" s="52">
        <v>1320</v>
      </c>
      <c r="B1342" s="68" t="s">
        <v>1529</v>
      </c>
      <c r="C1342" s="68">
        <v>4560225</v>
      </c>
      <c r="D1342" s="69" t="s">
        <v>572</v>
      </c>
      <c r="E1342" s="68" t="s">
        <v>1477</v>
      </c>
      <c r="F1342" s="69">
        <v>876</v>
      </c>
      <c r="G1342" s="69" t="s">
        <v>60</v>
      </c>
      <c r="H1342" s="42">
        <v>53420</v>
      </c>
      <c r="I1342" s="35" t="s">
        <v>179</v>
      </c>
      <c r="J1342" s="45">
        <v>1</v>
      </c>
      <c r="K1342" s="64">
        <v>139240</v>
      </c>
      <c r="L1342" s="65">
        <v>42095</v>
      </c>
      <c r="M1342" s="65">
        <v>42339</v>
      </c>
      <c r="N1342" s="69" t="s">
        <v>21</v>
      </c>
      <c r="O1342" s="69" t="s">
        <v>22</v>
      </c>
    </row>
    <row r="1343" spans="1:15" ht="65.25" customHeight="1" x14ac:dyDescent="0.25">
      <c r="A1343" s="52">
        <v>1321</v>
      </c>
      <c r="B1343" s="69" t="s">
        <v>968</v>
      </c>
      <c r="C1343" s="69">
        <v>7422000</v>
      </c>
      <c r="D1343" s="35" t="s">
        <v>1016</v>
      </c>
      <c r="E1343" s="35" t="s">
        <v>1017</v>
      </c>
      <c r="F1343" s="69">
        <v>796</v>
      </c>
      <c r="G1343" s="69" t="s">
        <v>19</v>
      </c>
      <c r="H1343" s="68">
        <v>53413</v>
      </c>
      <c r="I1343" s="35" t="s">
        <v>178</v>
      </c>
      <c r="J1343" s="40">
        <v>60</v>
      </c>
      <c r="K1343" s="37">
        <v>16520</v>
      </c>
      <c r="L1343" s="65">
        <v>42095</v>
      </c>
      <c r="M1343" s="65">
        <v>42339</v>
      </c>
      <c r="N1343" s="69" t="s">
        <v>21</v>
      </c>
      <c r="O1343" s="35" t="s">
        <v>22</v>
      </c>
    </row>
    <row r="1344" spans="1:15" ht="65.25" customHeight="1" x14ac:dyDescent="0.25">
      <c r="A1344" s="52">
        <v>1322</v>
      </c>
      <c r="B1344" s="68" t="s">
        <v>229</v>
      </c>
      <c r="C1344" s="68">
        <v>7422031</v>
      </c>
      <c r="D1344" s="69" t="s">
        <v>197</v>
      </c>
      <c r="E1344" s="69" t="s">
        <v>198</v>
      </c>
      <c r="F1344" s="69">
        <v>876</v>
      </c>
      <c r="G1344" s="69" t="s">
        <v>60</v>
      </c>
      <c r="H1344" s="68">
        <v>53413</v>
      </c>
      <c r="I1344" s="69" t="s">
        <v>178</v>
      </c>
      <c r="J1344" s="64">
        <v>1</v>
      </c>
      <c r="K1344" s="64">
        <v>35460</v>
      </c>
      <c r="L1344" s="65">
        <v>42095</v>
      </c>
      <c r="M1344" s="65">
        <v>42278</v>
      </c>
      <c r="N1344" s="69" t="s">
        <v>21</v>
      </c>
      <c r="O1344" s="69" t="s">
        <v>22</v>
      </c>
    </row>
    <row r="1345" spans="1:15" ht="65.25" customHeight="1" x14ac:dyDescent="0.25">
      <c r="A1345" s="52">
        <v>1323</v>
      </c>
      <c r="B1345" s="68" t="s">
        <v>555</v>
      </c>
      <c r="C1345" s="10">
        <v>7490000</v>
      </c>
      <c r="D1345" s="69" t="s">
        <v>1430</v>
      </c>
      <c r="E1345" s="68" t="s">
        <v>2164</v>
      </c>
      <c r="F1345" s="47" t="s">
        <v>257</v>
      </c>
      <c r="G1345" s="69" t="s">
        <v>258</v>
      </c>
      <c r="H1345" s="40" t="s">
        <v>2165</v>
      </c>
      <c r="I1345" s="68" t="s">
        <v>2166</v>
      </c>
      <c r="J1345" s="45">
        <v>0.62</v>
      </c>
      <c r="K1345" s="64">
        <v>478445.16</v>
      </c>
      <c r="L1345" s="65">
        <v>42156</v>
      </c>
      <c r="M1345" s="65">
        <v>42248</v>
      </c>
      <c r="N1345" s="69" t="s">
        <v>21</v>
      </c>
      <c r="O1345" s="69" t="s">
        <v>22</v>
      </c>
    </row>
    <row r="1346" spans="1:15" ht="65.25" customHeight="1" x14ac:dyDescent="0.25">
      <c r="A1346" s="52">
        <v>1324</v>
      </c>
      <c r="B1346" s="68" t="s">
        <v>23</v>
      </c>
      <c r="C1346" s="68">
        <v>2897030</v>
      </c>
      <c r="D1346" s="69" t="s">
        <v>387</v>
      </c>
      <c r="E1346" s="69" t="s">
        <v>388</v>
      </c>
      <c r="F1346" s="69">
        <v>796</v>
      </c>
      <c r="G1346" s="69" t="s">
        <v>19</v>
      </c>
      <c r="H1346" s="67">
        <v>53401</v>
      </c>
      <c r="I1346" s="69" t="s">
        <v>20</v>
      </c>
      <c r="J1346" s="64">
        <v>8</v>
      </c>
      <c r="K1346" s="64">
        <v>70000</v>
      </c>
      <c r="L1346" s="65">
        <v>42156</v>
      </c>
      <c r="M1346" s="65">
        <v>42186</v>
      </c>
      <c r="N1346" s="69" t="s">
        <v>21</v>
      </c>
      <c r="O1346" s="69" t="s">
        <v>22</v>
      </c>
    </row>
    <row r="1347" spans="1:15" ht="65.25" customHeight="1" x14ac:dyDescent="0.25">
      <c r="A1347" s="52">
        <v>1325</v>
      </c>
      <c r="B1347" s="69" t="s">
        <v>1531</v>
      </c>
      <c r="C1347" s="68">
        <v>4527384</v>
      </c>
      <c r="D1347" s="69" t="s">
        <v>572</v>
      </c>
      <c r="E1347" s="68" t="s">
        <v>1479</v>
      </c>
      <c r="F1347" s="69">
        <v>876</v>
      </c>
      <c r="G1347" s="69" t="s">
        <v>60</v>
      </c>
      <c r="H1347" s="68">
        <v>53234</v>
      </c>
      <c r="I1347" s="68" t="s">
        <v>557</v>
      </c>
      <c r="J1347" s="45">
        <v>1</v>
      </c>
      <c r="K1347" s="64">
        <v>373737.86</v>
      </c>
      <c r="L1347" s="65">
        <v>42125</v>
      </c>
      <c r="M1347" s="65">
        <v>42248</v>
      </c>
      <c r="N1347" s="69" t="s">
        <v>21</v>
      </c>
      <c r="O1347" s="69" t="s">
        <v>22</v>
      </c>
    </row>
    <row r="1348" spans="1:15" ht="65.25" customHeight="1" x14ac:dyDescent="0.25">
      <c r="A1348" s="52">
        <v>1326</v>
      </c>
      <c r="B1348" s="68" t="s">
        <v>23</v>
      </c>
      <c r="C1348" s="68">
        <v>2897030</v>
      </c>
      <c r="D1348" s="69" t="s">
        <v>387</v>
      </c>
      <c r="E1348" s="69" t="s">
        <v>388</v>
      </c>
      <c r="F1348" s="69">
        <v>796</v>
      </c>
      <c r="G1348" s="69" t="s">
        <v>19</v>
      </c>
      <c r="H1348" s="67">
        <v>53401</v>
      </c>
      <c r="I1348" s="69" t="s">
        <v>20</v>
      </c>
      <c r="J1348" s="64">
        <v>8</v>
      </c>
      <c r="K1348" s="64">
        <v>70000</v>
      </c>
      <c r="L1348" s="65">
        <v>42186</v>
      </c>
      <c r="M1348" s="65">
        <v>42217</v>
      </c>
      <c r="N1348" s="69" t="s">
        <v>21</v>
      </c>
      <c r="O1348" s="69" t="s">
        <v>22</v>
      </c>
    </row>
    <row r="1349" spans="1:15" ht="65.25" customHeight="1" x14ac:dyDescent="0.25">
      <c r="A1349" s="52">
        <v>1327</v>
      </c>
      <c r="B1349" s="68" t="s">
        <v>23</v>
      </c>
      <c r="C1349" s="68">
        <v>2897030</v>
      </c>
      <c r="D1349" s="69" t="s">
        <v>387</v>
      </c>
      <c r="E1349" s="69" t="s">
        <v>388</v>
      </c>
      <c r="F1349" s="69">
        <v>796</v>
      </c>
      <c r="G1349" s="69" t="s">
        <v>19</v>
      </c>
      <c r="H1349" s="67">
        <v>53401</v>
      </c>
      <c r="I1349" s="69" t="s">
        <v>20</v>
      </c>
      <c r="J1349" s="64">
        <v>8</v>
      </c>
      <c r="K1349" s="64">
        <v>70000</v>
      </c>
      <c r="L1349" s="65">
        <v>42217</v>
      </c>
      <c r="M1349" s="65">
        <v>42248</v>
      </c>
      <c r="N1349" s="69" t="s">
        <v>21</v>
      </c>
      <c r="O1349" s="69" t="s">
        <v>22</v>
      </c>
    </row>
    <row r="1350" spans="1:15" ht="65.25" customHeight="1" x14ac:dyDescent="0.25">
      <c r="A1350" s="52">
        <v>1328</v>
      </c>
      <c r="B1350" s="68" t="s">
        <v>74</v>
      </c>
      <c r="C1350" s="68">
        <v>9319104</v>
      </c>
      <c r="D1350" s="68" t="s">
        <v>638</v>
      </c>
      <c r="E1350" s="68" t="s">
        <v>1073</v>
      </c>
      <c r="F1350" s="68">
        <v>876</v>
      </c>
      <c r="G1350" s="69" t="s">
        <v>60</v>
      </c>
      <c r="H1350" s="10">
        <v>53423</v>
      </c>
      <c r="I1350" s="69" t="s">
        <v>106</v>
      </c>
      <c r="J1350" s="45">
        <v>1</v>
      </c>
      <c r="K1350" s="64">
        <v>50000</v>
      </c>
      <c r="L1350" s="65">
        <v>42095</v>
      </c>
      <c r="M1350" s="65">
        <v>42156</v>
      </c>
      <c r="N1350" s="69" t="s">
        <v>21</v>
      </c>
      <c r="O1350" s="68" t="s">
        <v>22</v>
      </c>
    </row>
    <row r="1351" spans="1:15" ht="65.25" customHeight="1" x14ac:dyDescent="0.25">
      <c r="A1351" s="52">
        <v>1329</v>
      </c>
      <c r="B1351" s="68" t="s">
        <v>74</v>
      </c>
      <c r="C1351" s="68">
        <v>9319104</v>
      </c>
      <c r="D1351" s="68" t="s">
        <v>638</v>
      </c>
      <c r="E1351" s="68" t="s">
        <v>1081</v>
      </c>
      <c r="F1351" s="68">
        <v>876</v>
      </c>
      <c r="G1351" s="69" t="s">
        <v>60</v>
      </c>
      <c r="H1351" s="68">
        <v>53233</v>
      </c>
      <c r="I1351" s="68" t="s">
        <v>591</v>
      </c>
      <c r="J1351" s="45">
        <v>1</v>
      </c>
      <c r="K1351" s="64">
        <v>70000</v>
      </c>
      <c r="L1351" s="65">
        <v>42095</v>
      </c>
      <c r="M1351" s="65">
        <v>42156</v>
      </c>
      <c r="N1351" s="69" t="s">
        <v>21</v>
      </c>
      <c r="O1351" s="68" t="s">
        <v>22</v>
      </c>
    </row>
    <row r="1352" spans="1:15" ht="65.25" customHeight="1" x14ac:dyDescent="0.25">
      <c r="A1352" s="52">
        <v>1330</v>
      </c>
      <c r="B1352" s="68" t="s">
        <v>74</v>
      </c>
      <c r="C1352" s="68">
        <v>9319104</v>
      </c>
      <c r="D1352" s="68" t="s">
        <v>638</v>
      </c>
      <c r="E1352" s="68" t="s">
        <v>1093</v>
      </c>
      <c r="F1352" s="68">
        <v>876</v>
      </c>
      <c r="G1352" s="69" t="s">
        <v>60</v>
      </c>
      <c r="H1352" s="69">
        <v>53727000</v>
      </c>
      <c r="I1352" s="68" t="s">
        <v>70</v>
      </c>
      <c r="J1352" s="45">
        <v>1</v>
      </c>
      <c r="K1352" s="64">
        <v>50000</v>
      </c>
      <c r="L1352" s="65">
        <v>42095</v>
      </c>
      <c r="M1352" s="65">
        <v>42156</v>
      </c>
      <c r="N1352" s="69" t="s">
        <v>21</v>
      </c>
      <c r="O1352" s="68" t="s">
        <v>22</v>
      </c>
    </row>
    <row r="1353" spans="1:15" ht="65.25" customHeight="1" x14ac:dyDescent="0.25">
      <c r="A1353" s="52">
        <v>1331</v>
      </c>
      <c r="B1353" s="68" t="s">
        <v>74</v>
      </c>
      <c r="C1353" s="68">
        <v>9319104</v>
      </c>
      <c r="D1353" s="68" t="s">
        <v>638</v>
      </c>
      <c r="E1353" s="68" t="s">
        <v>1095</v>
      </c>
      <c r="F1353" s="68">
        <v>876</v>
      </c>
      <c r="G1353" s="69" t="s">
        <v>60</v>
      </c>
      <c r="H1353" s="10">
        <v>53423</v>
      </c>
      <c r="I1353" s="69" t="s">
        <v>106</v>
      </c>
      <c r="J1353" s="45">
        <v>1</v>
      </c>
      <c r="K1353" s="64">
        <v>60000</v>
      </c>
      <c r="L1353" s="65">
        <v>42095</v>
      </c>
      <c r="M1353" s="65">
        <v>42156</v>
      </c>
      <c r="N1353" s="69" t="s">
        <v>21</v>
      </c>
      <c r="O1353" s="68" t="s">
        <v>22</v>
      </c>
    </row>
    <row r="1354" spans="1:15" ht="65.25" customHeight="1" x14ac:dyDescent="0.25">
      <c r="A1354" s="52">
        <v>1332</v>
      </c>
      <c r="B1354" s="68" t="s">
        <v>74</v>
      </c>
      <c r="C1354" s="68">
        <v>9319104</v>
      </c>
      <c r="D1354" s="68" t="s">
        <v>638</v>
      </c>
      <c r="E1354" s="68" t="s">
        <v>1104</v>
      </c>
      <c r="F1354" s="68">
        <v>876</v>
      </c>
      <c r="G1354" s="69" t="s">
        <v>60</v>
      </c>
      <c r="H1354" s="67">
        <v>53401</v>
      </c>
      <c r="I1354" s="69" t="s">
        <v>20</v>
      </c>
      <c r="J1354" s="45">
        <v>1</v>
      </c>
      <c r="K1354" s="64">
        <v>10000</v>
      </c>
      <c r="L1354" s="65">
        <v>42095</v>
      </c>
      <c r="M1354" s="65">
        <v>42156</v>
      </c>
      <c r="N1354" s="69" t="s">
        <v>21</v>
      </c>
      <c r="O1354" s="68" t="s">
        <v>22</v>
      </c>
    </row>
    <row r="1355" spans="1:15" ht="65.25" customHeight="1" x14ac:dyDescent="0.25">
      <c r="A1355" s="52">
        <v>1333</v>
      </c>
      <c r="B1355" s="68" t="s">
        <v>74</v>
      </c>
      <c r="C1355" s="68">
        <v>9319104</v>
      </c>
      <c r="D1355" s="68" t="s">
        <v>638</v>
      </c>
      <c r="E1355" s="68" t="s">
        <v>1105</v>
      </c>
      <c r="F1355" s="68">
        <v>876</v>
      </c>
      <c r="G1355" s="69" t="s">
        <v>60</v>
      </c>
      <c r="H1355" s="6">
        <v>53253</v>
      </c>
      <c r="I1355" s="68" t="s">
        <v>564</v>
      </c>
      <c r="J1355" s="45">
        <v>1</v>
      </c>
      <c r="K1355" s="64">
        <v>70000</v>
      </c>
      <c r="L1355" s="65">
        <v>42095</v>
      </c>
      <c r="M1355" s="65">
        <v>42156</v>
      </c>
      <c r="N1355" s="69" t="s">
        <v>21</v>
      </c>
      <c r="O1355" s="68" t="s">
        <v>22</v>
      </c>
    </row>
    <row r="1356" spans="1:15" ht="65.25" customHeight="1" x14ac:dyDescent="0.25">
      <c r="A1356" s="52">
        <v>1334</v>
      </c>
      <c r="B1356" s="68" t="s">
        <v>74</v>
      </c>
      <c r="C1356" s="68">
        <v>9319104</v>
      </c>
      <c r="D1356" s="68" t="s">
        <v>638</v>
      </c>
      <c r="E1356" s="68" t="s">
        <v>1115</v>
      </c>
      <c r="F1356" s="68">
        <v>876</v>
      </c>
      <c r="G1356" s="69" t="s">
        <v>60</v>
      </c>
      <c r="H1356" s="69">
        <v>53727000</v>
      </c>
      <c r="I1356" s="68" t="s">
        <v>70</v>
      </c>
      <c r="J1356" s="45">
        <v>1</v>
      </c>
      <c r="K1356" s="64">
        <v>50000</v>
      </c>
      <c r="L1356" s="65">
        <v>42095</v>
      </c>
      <c r="M1356" s="65">
        <v>42156</v>
      </c>
      <c r="N1356" s="69" t="s">
        <v>21</v>
      </c>
      <c r="O1356" s="68" t="s">
        <v>22</v>
      </c>
    </row>
    <row r="1357" spans="1:15" ht="65.25" customHeight="1" x14ac:dyDescent="0.25">
      <c r="A1357" s="52">
        <v>1335</v>
      </c>
      <c r="B1357" s="68" t="s">
        <v>74</v>
      </c>
      <c r="C1357" s="68">
        <v>9319104</v>
      </c>
      <c r="D1357" s="8" t="s">
        <v>333</v>
      </c>
      <c r="E1357" s="8" t="s">
        <v>334</v>
      </c>
      <c r="F1357" s="8">
        <v>876</v>
      </c>
      <c r="G1357" s="69" t="s">
        <v>60</v>
      </c>
      <c r="H1357" s="6">
        <v>53412</v>
      </c>
      <c r="I1357" s="69" t="s">
        <v>91</v>
      </c>
      <c r="J1357" s="64">
        <v>1</v>
      </c>
      <c r="K1357" s="64">
        <v>60067.5</v>
      </c>
      <c r="L1357" s="65">
        <v>42095</v>
      </c>
      <c r="M1357" s="65">
        <v>42156</v>
      </c>
      <c r="N1357" s="69" t="s">
        <v>21</v>
      </c>
      <c r="O1357" s="69" t="s">
        <v>22</v>
      </c>
    </row>
    <row r="1358" spans="1:15" ht="65.25" customHeight="1" x14ac:dyDescent="0.25">
      <c r="A1358" s="52">
        <v>1336</v>
      </c>
      <c r="B1358" s="68" t="s">
        <v>1530</v>
      </c>
      <c r="C1358" s="68">
        <v>4540030</v>
      </c>
      <c r="D1358" s="13" t="s">
        <v>1021</v>
      </c>
      <c r="E1358" s="69" t="s">
        <v>1022</v>
      </c>
      <c r="F1358" s="69">
        <v>876</v>
      </c>
      <c r="G1358" s="69" t="s">
        <v>60</v>
      </c>
      <c r="H1358" s="68">
        <v>53413</v>
      </c>
      <c r="I1358" s="69" t="s">
        <v>178</v>
      </c>
      <c r="J1358" s="64">
        <v>1</v>
      </c>
      <c r="K1358" s="64">
        <v>143075</v>
      </c>
      <c r="L1358" s="65">
        <v>42095</v>
      </c>
      <c r="M1358" s="65">
        <v>42278</v>
      </c>
      <c r="N1358" s="69" t="s">
        <v>21</v>
      </c>
      <c r="O1358" s="69" t="s">
        <v>22</v>
      </c>
    </row>
    <row r="1359" spans="1:15" ht="65.25" customHeight="1" x14ac:dyDescent="0.25">
      <c r="A1359" s="52">
        <v>1337</v>
      </c>
      <c r="B1359" s="68" t="s">
        <v>1530</v>
      </c>
      <c r="C1359" s="68">
        <v>4540030</v>
      </c>
      <c r="D1359" s="69" t="s">
        <v>572</v>
      </c>
      <c r="E1359" s="68" t="s">
        <v>1478</v>
      </c>
      <c r="F1359" s="69">
        <v>876</v>
      </c>
      <c r="G1359" s="69" t="s">
        <v>60</v>
      </c>
      <c r="H1359" s="68">
        <v>53413</v>
      </c>
      <c r="I1359" s="68" t="s">
        <v>178</v>
      </c>
      <c r="J1359" s="45">
        <v>1</v>
      </c>
      <c r="K1359" s="64">
        <v>143075</v>
      </c>
      <c r="L1359" s="65">
        <v>42095</v>
      </c>
      <c r="M1359" s="65">
        <v>42339</v>
      </c>
      <c r="N1359" s="69" t="s">
        <v>21</v>
      </c>
      <c r="O1359" s="69" t="s">
        <v>22</v>
      </c>
    </row>
    <row r="1360" spans="1:15" ht="65.25" customHeight="1" x14ac:dyDescent="0.25">
      <c r="A1360" s="52">
        <v>1338</v>
      </c>
      <c r="B1360" s="68" t="s">
        <v>1529</v>
      </c>
      <c r="C1360" s="68">
        <v>4560225</v>
      </c>
      <c r="D1360" s="13" t="s">
        <v>1019</v>
      </c>
      <c r="E1360" s="69" t="s">
        <v>1020</v>
      </c>
      <c r="F1360" s="69">
        <v>876</v>
      </c>
      <c r="G1360" s="69" t="s">
        <v>60</v>
      </c>
      <c r="H1360" s="42">
        <v>53420</v>
      </c>
      <c r="I1360" s="35" t="s">
        <v>179</v>
      </c>
      <c r="J1360" s="64">
        <v>1</v>
      </c>
      <c r="K1360" s="64">
        <v>139240</v>
      </c>
      <c r="L1360" s="65">
        <v>42095</v>
      </c>
      <c r="M1360" s="65">
        <v>42278</v>
      </c>
      <c r="N1360" s="69" t="s">
        <v>21</v>
      </c>
      <c r="O1360" s="69" t="s">
        <v>22</v>
      </c>
    </row>
    <row r="1361" spans="1:15" ht="65.25" customHeight="1" x14ac:dyDescent="0.25">
      <c r="A1361" s="52">
        <v>1339</v>
      </c>
      <c r="B1361" s="68" t="s">
        <v>1529</v>
      </c>
      <c r="C1361" s="68">
        <v>4560225</v>
      </c>
      <c r="D1361" s="13" t="s">
        <v>1019</v>
      </c>
      <c r="E1361" s="69" t="s">
        <v>1020</v>
      </c>
      <c r="F1361" s="69">
        <v>876</v>
      </c>
      <c r="G1361" s="69" t="s">
        <v>60</v>
      </c>
      <c r="H1361" s="68">
        <v>53413</v>
      </c>
      <c r="I1361" s="69" t="s">
        <v>178</v>
      </c>
      <c r="J1361" s="64">
        <v>1</v>
      </c>
      <c r="K1361" s="64">
        <v>336865</v>
      </c>
      <c r="L1361" s="65">
        <v>42095</v>
      </c>
      <c r="M1361" s="65">
        <v>42278</v>
      </c>
      <c r="N1361" s="69" t="s">
        <v>21</v>
      </c>
      <c r="O1361" s="69" t="s">
        <v>22</v>
      </c>
    </row>
    <row r="1362" spans="1:15" ht="65.25" customHeight="1" x14ac:dyDescent="0.25">
      <c r="A1362" s="52">
        <v>1340</v>
      </c>
      <c r="B1362" s="68" t="s">
        <v>1930</v>
      </c>
      <c r="C1362" s="68">
        <v>9319104</v>
      </c>
      <c r="D1362" s="69" t="s">
        <v>273</v>
      </c>
      <c r="E1362" s="69" t="s">
        <v>1929</v>
      </c>
      <c r="F1362" s="69">
        <v>876</v>
      </c>
      <c r="G1362" s="69" t="s">
        <v>60</v>
      </c>
      <c r="H1362" s="67">
        <v>53401</v>
      </c>
      <c r="I1362" s="69" t="s">
        <v>20</v>
      </c>
      <c r="J1362" s="64">
        <v>1</v>
      </c>
      <c r="K1362" s="64">
        <v>152172.79999999999</v>
      </c>
      <c r="L1362" s="65">
        <v>42095</v>
      </c>
      <c r="M1362" s="65">
        <v>42339</v>
      </c>
      <c r="N1362" s="69" t="s">
        <v>21</v>
      </c>
      <c r="O1362" s="69" t="s">
        <v>22</v>
      </c>
    </row>
    <row r="1363" spans="1:15" ht="65.25" customHeight="1" x14ac:dyDescent="0.25">
      <c r="A1363" s="52">
        <v>1341</v>
      </c>
      <c r="B1363" s="68" t="s">
        <v>1930</v>
      </c>
      <c r="C1363" s="68">
        <v>9319104</v>
      </c>
      <c r="D1363" s="69" t="s">
        <v>273</v>
      </c>
      <c r="E1363" s="69" t="s">
        <v>1929</v>
      </c>
      <c r="F1363" s="69">
        <v>876</v>
      </c>
      <c r="G1363" s="69" t="s">
        <v>60</v>
      </c>
      <c r="H1363" s="67">
        <v>53401</v>
      </c>
      <c r="I1363" s="69" t="s">
        <v>20</v>
      </c>
      <c r="J1363" s="64">
        <v>1</v>
      </c>
      <c r="K1363" s="64">
        <v>42798.6</v>
      </c>
      <c r="L1363" s="65">
        <v>42095</v>
      </c>
      <c r="M1363" s="65">
        <v>42339</v>
      </c>
      <c r="N1363" s="69" t="s">
        <v>21</v>
      </c>
      <c r="O1363" s="69" t="s">
        <v>22</v>
      </c>
    </row>
    <row r="1364" spans="1:15" ht="65.25" customHeight="1" x14ac:dyDescent="0.25">
      <c r="A1364" s="52">
        <v>1342</v>
      </c>
      <c r="B1364" s="68" t="s">
        <v>1930</v>
      </c>
      <c r="C1364" s="68">
        <v>9319104</v>
      </c>
      <c r="D1364" s="69" t="s">
        <v>273</v>
      </c>
      <c r="E1364" s="69" t="s">
        <v>1929</v>
      </c>
      <c r="F1364" s="69">
        <v>876</v>
      </c>
      <c r="G1364" s="69" t="s">
        <v>60</v>
      </c>
      <c r="H1364" s="67">
        <v>53401</v>
      </c>
      <c r="I1364" s="69" t="s">
        <v>20</v>
      </c>
      <c r="J1364" s="64">
        <v>1</v>
      </c>
      <c r="K1364" s="64">
        <v>369080.4</v>
      </c>
      <c r="L1364" s="65">
        <v>42095</v>
      </c>
      <c r="M1364" s="65">
        <v>42339</v>
      </c>
      <c r="N1364" s="69" t="s">
        <v>21</v>
      </c>
      <c r="O1364" s="69" t="s">
        <v>22</v>
      </c>
    </row>
    <row r="1365" spans="1:15" ht="65.25" customHeight="1" x14ac:dyDescent="0.25">
      <c r="A1365" s="52">
        <v>1343</v>
      </c>
      <c r="B1365" s="68" t="s">
        <v>1930</v>
      </c>
      <c r="C1365" s="68">
        <v>9319104</v>
      </c>
      <c r="D1365" s="69" t="s">
        <v>273</v>
      </c>
      <c r="E1365" s="69" t="s">
        <v>1929</v>
      </c>
      <c r="F1365" s="69">
        <v>876</v>
      </c>
      <c r="G1365" s="69" t="s">
        <v>60</v>
      </c>
      <c r="H1365" s="67">
        <v>5300000000</v>
      </c>
      <c r="I1365" s="69" t="s">
        <v>1572</v>
      </c>
      <c r="J1365" s="64">
        <v>1</v>
      </c>
      <c r="K1365" s="64">
        <v>720352.8</v>
      </c>
      <c r="L1365" s="65">
        <v>42125</v>
      </c>
      <c r="M1365" s="65">
        <v>42217</v>
      </c>
      <c r="N1365" s="69" t="s">
        <v>21</v>
      </c>
      <c r="O1365" s="69" t="s">
        <v>22</v>
      </c>
    </row>
    <row r="1366" spans="1:15" ht="65.25" customHeight="1" x14ac:dyDescent="0.25">
      <c r="A1366" s="52">
        <v>1344</v>
      </c>
      <c r="B1366" s="68" t="s">
        <v>1930</v>
      </c>
      <c r="C1366" s="68">
        <v>9319104</v>
      </c>
      <c r="D1366" s="69" t="s">
        <v>273</v>
      </c>
      <c r="E1366" s="69" t="s">
        <v>1929</v>
      </c>
      <c r="F1366" s="69">
        <v>876</v>
      </c>
      <c r="G1366" s="69" t="s">
        <v>60</v>
      </c>
      <c r="H1366" s="67">
        <v>5300000000</v>
      </c>
      <c r="I1366" s="69" t="s">
        <v>1572</v>
      </c>
      <c r="J1366" s="64">
        <v>1</v>
      </c>
      <c r="K1366" s="64">
        <v>23473.74</v>
      </c>
      <c r="L1366" s="65">
        <v>42125</v>
      </c>
      <c r="M1366" s="65">
        <v>42217</v>
      </c>
      <c r="N1366" s="69" t="s">
        <v>21</v>
      </c>
      <c r="O1366" s="69" t="s">
        <v>22</v>
      </c>
    </row>
    <row r="1367" spans="1:15" ht="65.25" customHeight="1" x14ac:dyDescent="0.25">
      <c r="A1367" s="52">
        <v>1345</v>
      </c>
      <c r="B1367" s="68" t="s">
        <v>68</v>
      </c>
      <c r="C1367" s="68">
        <v>2944000</v>
      </c>
      <c r="D1367" s="69" t="s">
        <v>66</v>
      </c>
      <c r="E1367" s="69" t="s">
        <v>321</v>
      </c>
      <c r="F1367" s="69">
        <v>796</v>
      </c>
      <c r="G1367" s="69" t="s">
        <v>19</v>
      </c>
      <c r="H1367" s="67">
        <v>53401</v>
      </c>
      <c r="I1367" s="69" t="s">
        <v>20</v>
      </c>
      <c r="J1367" s="64">
        <v>80</v>
      </c>
      <c r="K1367" s="64">
        <v>47200</v>
      </c>
      <c r="L1367" s="65">
        <v>42095</v>
      </c>
      <c r="M1367" s="65">
        <v>42186</v>
      </c>
      <c r="N1367" s="69" t="s">
        <v>21</v>
      </c>
      <c r="O1367" s="69" t="s">
        <v>22</v>
      </c>
    </row>
    <row r="1368" spans="1:15" ht="65.25" customHeight="1" x14ac:dyDescent="0.25">
      <c r="A1368" s="52">
        <v>1346</v>
      </c>
      <c r="B1368" s="68" t="s">
        <v>68</v>
      </c>
      <c r="C1368" s="68">
        <v>2944000</v>
      </c>
      <c r="D1368" s="69" t="s">
        <v>66</v>
      </c>
      <c r="E1368" s="69" t="s">
        <v>1035</v>
      </c>
      <c r="F1368" s="69">
        <v>796</v>
      </c>
      <c r="G1368" s="69" t="s">
        <v>19</v>
      </c>
      <c r="H1368" s="6">
        <v>53412</v>
      </c>
      <c r="I1368" s="69" t="s">
        <v>91</v>
      </c>
      <c r="J1368" s="69">
        <v>33</v>
      </c>
      <c r="K1368" s="64">
        <v>23600</v>
      </c>
      <c r="L1368" s="65">
        <v>42095</v>
      </c>
      <c r="M1368" s="65">
        <v>42339</v>
      </c>
      <c r="N1368" s="69" t="s">
        <v>21</v>
      </c>
      <c r="O1368" s="69" t="s">
        <v>22</v>
      </c>
    </row>
    <row r="1369" spans="1:15" ht="65.25" customHeight="1" x14ac:dyDescent="0.25">
      <c r="A1369" s="52">
        <v>1347</v>
      </c>
      <c r="B1369" s="69" t="s">
        <v>74</v>
      </c>
      <c r="C1369" s="69">
        <v>4560531</v>
      </c>
      <c r="D1369" s="68" t="s">
        <v>556</v>
      </c>
      <c r="E1369" s="68" t="s">
        <v>1103</v>
      </c>
      <c r="F1369" s="68">
        <v>876</v>
      </c>
      <c r="G1369" s="69" t="s">
        <v>60</v>
      </c>
      <c r="H1369" s="10">
        <v>53423</v>
      </c>
      <c r="I1369" s="69" t="s">
        <v>106</v>
      </c>
      <c r="J1369" s="45">
        <v>1</v>
      </c>
      <c r="K1369" s="64">
        <v>59000</v>
      </c>
      <c r="L1369" s="65">
        <v>42095</v>
      </c>
      <c r="M1369" s="65">
        <v>42248</v>
      </c>
      <c r="N1369" s="69" t="s">
        <v>21</v>
      </c>
      <c r="O1369" s="68" t="s">
        <v>22</v>
      </c>
    </row>
    <row r="1370" spans="1:15" ht="65.25" customHeight="1" x14ac:dyDescent="0.25">
      <c r="A1370" s="52">
        <v>1348</v>
      </c>
      <c r="B1370" s="69" t="s">
        <v>74</v>
      </c>
      <c r="C1370" s="69">
        <v>4560531</v>
      </c>
      <c r="D1370" s="68" t="s">
        <v>556</v>
      </c>
      <c r="E1370" s="68" t="s">
        <v>1123</v>
      </c>
      <c r="F1370" s="68">
        <v>876</v>
      </c>
      <c r="G1370" s="69" t="s">
        <v>60</v>
      </c>
      <c r="H1370" s="67">
        <v>53425</v>
      </c>
      <c r="I1370" s="68" t="s">
        <v>56</v>
      </c>
      <c r="J1370" s="45">
        <v>1</v>
      </c>
      <c r="K1370" s="64">
        <v>11800</v>
      </c>
      <c r="L1370" s="65">
        <v>42095</v>
      </c>
      <c r="M1370" s="65">
        <v>42248</v>
      </c>
      <c r="N1370" s="69" t="s">
        <v>21</v>
      </c>
      <c r="O1370" s="68" t="s">
        <v>22</v>
      </c>
    </row>
    <row r="1371" spans="1:15" ht="65.25" customHeight="1" x14ac:dyDescent="0.25">
      <c r="A1371" s="52">
        <v>1349</v>
      </c>
      <c r="B1371" s="69" t="s">
        <v>74</v>
      </c>
      <c r="C1371" s="69">
        <v>4560531</v>
      </c>
      <c r="D1371" s="68" t="s">
        <v>556</v>
      </c>
      <c r="E1371" s="68" t="s">
        <v>2035</v>
      </c>
      <c r="F1371" s="68">
        <v>876</v>
      </c>
      <c r="G1371" s="69" t="s">
        <v>60</v>
      </c>
      <c r="H1371" s="67">
        <v>53401</v>
      </c>
      <c r="I1371" s="68" t="s">
        <v>20</v>
      </c>
      <c r="J1371" s="45">
        <v>4</v>
      </c>
      <c r="K1371" s="64">
        <v>101861.14</v>
      </c>
      <c r="L1371" s="65">
        <v>42125</v>
      </c>
      <c r="M1371" s="65">
        <v>42186</v>
      </c>
      <c r="N1371" s="69" t="s">
        <v>21</v>
      </c>
      <c r="O1371" s="68" t="s">
        <v>22</v>
      </c>
    </row>
    <row r="1372" spans="1:15" ht="65.25" customHeight="1" x14ac:dyDescent="0.25">
      <c r="A1372" s="52">
        <v>1350</v>
      </c>
      <c r="B1372" s="69" t="s">
        <v>74</v>
      </c>
      <c r="C1372" s="69">
        <v>4560531</v>
      </c>
      <c r="D1372" s="68" t="s">
        <v>556</v>
      </c>
      <c r="E1372" s="68" t="s">
        <v>1124</v>
      </c>
      <c r="F1372" s="68">
        <v>876</v>
      </c>
      <c r="G1372" s="69" t="s">
        <v>60</v>
      </c>
      <c r="H1372" s="68">
        <v>53432</v>
      </c>
      <c r="I1372" s="68" t="s">
        <v>1125</v>
      </c>
      <c r="J1372" s="45">
        <v>1</v>
      </c>
      <c r="K1372" s="64">
        <v>649000</v>
      </c>
      <c r="L1372" s="65">
        <v>42005</v>
      </c>
      <c r="M1372" s="65">
        <v>42064</v>
      </c>
      <c r="N1372" s="69" t="s">
        <v>21</v>
      </c>
      <c r="O1372" s="68" t="s">
        <v>22</v>
      </c>
    </row>
    <row r="1373" spans="1:15" ht="65.25" customHeight="1" x14ac:dyDescent="0.25">
      <c r="A1373" s="52">
        <v>1351</v>
      </c>
      <c r="B1373" s="68" t="s">
        <v>736</v>
      </c>
      <c r="C1373" s="68">
        <v>9460000</v>
      </c>
      <c r="D1373" s="69" t="s">
        <v>1023</v>
      </c>
      <c r="E1373" s="69" t="s">
        <v>1024</v>
      </c>
      <c r="F1373" s="69">
        <v>876</v>
      </c>
      <c r="G1373" s="69" t="s">
        <v>60</v>
      </c>
      <c r="H1373" s="69">
        <v>53727000</v>
      </c>
      <c r="I1373" s="69" t="s">
        <v>70</v>
      </c>
      <c r="J1373" s="69">
        <v>1</v>
      </c>
      <c r="K1373" s="64">
        <v>16520</v>
      </c>
      <c r="L1373" s="65">
        <v>42095</v>
      </c>
      <c r="M1373" s="65">
        <v>42156</v>
      </c>
      <c r="N1373" s="69" t="s">
        <v>21</v>
      </c>
      <c r="O1373" s="69" t="s">
        <v>22</v>
      </c>
    </row>
    <row r="1374" spans="1:15" ht="65.25" customHeight="1" x14ac:dyDescent="0.25">
      <c r="A1374" s="52">
        <v>1352</v>
      </c>
      <c r="B1374" s="68" t="s">
        <v>736</v>
      </c>
      <c r="C1374" s="68">
        <v>9460000</v>
      </c>
      <c r="D1374" s="69" t="s">
        <v>735</v>
      </c>
      <c r="E1374" s="69" t="s">
        <v>1033</v>
      </c>
      <c r="F1374" s="69">
        <v>876</v>
      </c>
      <c r="G1374" s="69" t="s">
        <v>60</v>
      </c>
      <c r="H1374" s="67">
        <v>53401</v>
      </c>
      <c r="I1374" s="69" t="s">
        <v>20</v>
      </c>
      <c r="J1374" s="4">
        <v>1</v>
      </c>
      <c r="K1374" s="64">
        <v>28320</v>
      </c>
      <c r="L1374" s="65">
        <v>42095</v>
      </c>
      <c r="M1374" s="65">
        <v>42156</v>
      </c>
      <c r="N1374" s="69" t="s">
        <v>21</v>
      </c>
      <c r="O1374" s="69" t="s">
        <v>22</v>
      </c>
    </row>
    <row r="1375" spans="1:15" ht="65.25" customHeight="1" x14ac:dyDescent="0.25">
      <c r="A1375" s="52">
        <v>1353</v>
      </c>
      <c r="B1375" s="69" t="s">
        <v>1531</v>
      </c>
      <c r="C1375" s="68">
        <v>4527384</v>
      </c>
      <c r="D1375" s="68" t="s">
        <v>572</v>
      </c>
      <c r="E1375" s="68" t="s">
        <v>1096</v>
      </c>
      <c r="F1375" s="68">
        <v>876</v>
      </c>
      <c r="G1375" s="69" t="s">
        <v>60</v>
      </c>
      <c r="H1375" s="68">
        <v>53234</v>
      </c>
      <c r="I1375" s="68" t="s">
        <v>557</v>
      </c>
      <c r="J1375" s="45">
        <v>1</v>
      </c>
      <c r="K1375" s="64">
        <v>19670600</v>
      </c>
      <c r="L1375" s="65">
        <v>42095</v>
      </c>
      <c r="M1375" s="65">
        <v>42248</v>
      </c>
      <c r="N1375" s="69" t="s">
        <v>21</v>
      </c>
      <c r="O1375" s="68" t="s">
        <v>22</v>
      </c>
    </row>
    <row r="1376" spans="1:15" ht="65.25" customHeight="1" x14ac:dyDescent="0.25">
      <c r="A1376" s="52">
        <v>1354</v>
      </c>
      <c r="B1376" s="68" t="s">
        <v>74</v>
      </c>
      <c r="C1376" s="68">
        <v>7440032</v>
      </c>
      <c r="D1376" s="68" t="s">
        <v>666</v>
      </c>
      <c r="E1376" s="68" t="s">
        <v>1662</v>
      </c>
      <c r="F1376" s="68">
        <v>876</v>
      </c>
      <c r="G1376" s="69" t="s">
        <v>60</v>
      </c>
      <c r="H1376" s="10">
        <v>53000000</v>
      </c>
      <c r="I1376" s="69" t="s">
        <v>1572</v>
      </c>
      <c r="J1376" s="45">
        <v>6</v>
      </c>
      <c r="K1376" s="64">
        <v>247800</v>
      </c>
      <c r="L1376" s="65">
        <v>42005</v>
      </c>
      <c r="M1376" s="65">
        <v>42064</v>
      </c>
      <c r="N1376" s="69" t="s">
        <v>21</v>
      </c>
      <c r="O1376" s="68" t="s">
        <v>22</v>
      </c>
    </row>
    <row r="1377" spans="1:15" ht="65.25" customHeight="1" x14ac:dyDescent="0.25">
      <c r="A1377" s="52">
        <v>1355</v>
      </c>
      <c r="B1377" s="68" t="s">
        <v>74</v>
      </c>
      <c r="C1377" s="68">
        <v>7440032</v>
      </c>
      <c r="D1377" s="68" t="s">
        <v>666</v>
      </c>
      <c r="E1377" s="68" t="s">
        <v>1850</v>
      </c>
      <c r="F1377" s="68">
        <v>876</v>
      </c>
      <c r="G1377" s="69" t="s">
        <v>60</v>
      </c>
      <c r="H1377" s="10">
        <v>53000000</v>
      </c>
      <c r="I1377" s="69" t="s">
        <v>1572</v>
      </c>
      <c r="J1377" s="45">
        <v>2</v>
      </c>
      <c r="K1377" s="64">
        <v>70800</v>
      </c>
      <c r="L1377" s="65">
        <v>42095</v>
      </c>
      <c r="M1377" s="65">
        <v>42186</v>
      </c>
      <c r="N1377" s="69" t="s">
        <v>21</v>
      </c>
      <c r="O1377" s="68" t="s">
        <v>22</v>
      </c>
    </row>
    <row r="1378" spans="1:15" ht="65.25" customHeight="1" x14ac:dyDescent="0.25">
      <c r="A1378" s="52">
        <v>1356</v>
      </c>
      <c r="B1378" s="68" t="s">
        <v>74</v>
      </c>
      <c r="C1378" s="68">
        <v>7440032</v>
      </c>
      <c r="D1378" s="68" t="s">
        <v>666</v>
      </c>
      <c r="E1378" s="68" t="s">
        <v>1849</v>
      </c>
      <c r="F1378" s="68">
        <v>876</v>
      </c>
      <c r="G1378" s="69" t="s">
        <v>60</v>
      </c>
      <c r="H1378" s="68">
        <v>53214</v>
      </c>
      <c r="I1378" s="68" t="s">
        <v>587</v>
      </c>
      <c r="J1378" s="45">
        <v>7</v>
      </c>
      <c r="K1378" s="64">
        <v>247800</v>
      </c>
      <c r="L1378" s="65">
        <v>42095</v>
      </c>
      <c r="M1378" s="65">
        <v>42248</v>
      </c>
      <c r="N1378" s="69" t="s">
        <v>21</v>
      </c>
      <c r="O1378" s="68" t="s">
        <v>22</v>
      </c>
    </row>
    <row r="1379" spans="1:15" ht="65.25" customHeight="1" x14ac:dyDescent="0.25">
      <c r="A1379" s="52">
        <v>1357</v>
      </c>
      <c r="B1379" s="68" t="s">
        <v>74</v>
      </c>
      <c r="C1379" s="68">
        <v>7440032</v>
      </c>
      <c r="D1379" s="68" t="s">
        <v>666</v>
      </c>
      <c r="E1379" s="68" t="s">
        <v>1070</v>
      </c>
      <c r="F1379" s="68">
        <v>876</v>
      </c>
      <c r="G1379" s="69" t="s">
        <v>60</v>
      </c>
      <c r="H1379" s="42">
        <v>53222</v>
      </c>
      <c r="I1379" s="68" t="s">
        <v>194</v>
      </c>
      <c r="J1379" s="45">
        <v>1</v>
      </c>
      <c r="K1379" s="64">
        <v>35400</v>
      </c>
      <c r="L1379" s="65">
        <v>42095</v>
      </c>
      <c r="M1379" s="65">
        <v>42248</v>
      </c>
      <c r="N1379" s="69" t="s">
        <v>21</v>
      </c>
      <c r="O1379" s="68" t="s">
        <v>22</v>
      </c>
    </row>
    <row r="1380" spans="1:15" ht="65.25" customHeight="1" x14ac:dyDescent="0.25">
      <c r="A1380" s="52">
        <v>1358</v>
      </c>
      <c r="B1380" s="68" t="s">
        <v>74</v>
      </c>
      <c r="C1380" s="68">
        <v>7440032</v>
      </c>
      <c r="D1380" s="68" t="s">
        <v>666</v>
      </c>
      <c r="E1380" s="68" t="s">
        <v>1661</v>
      </c>
      <c r="F1380" s="68">
        <v>876</v>
      </c>
      <c r="G1380" s="69" t="s">
        <v>60</v>
      </c>
      <c r="H1380" s="10">
        <v>53000000</v>
      </c>
      <c r="I1380" s="69" t="s">
        <v>1572</v>
      </c>
      <c r="J1380" s="45">
        <v>7</v>
      </c>
      <c r="K1380" s="64">
        <v>259600</v>
      </c>
      <c r="L1380" s="65">
        <v>42005</v>
      </c>
      <c r="M1380" s="65">
        <v>42064</v>
      </c>
      <c r="N1380" s="69" t="s">
        <v>21</v>
      </c>
      <c r="O1380" s="68" t="s">
        <v>22</v>
      </c>
    </row>
    <row r="1381" spans="1:15" ht="65.25" customHeight="1" x14ac:dyDescent="0.25">
      <c r="A1381" s="52">
        <v>1359</v>
      </c>
      <c r="B1381" s="68" t="s">
        <v>74</v>
      </c>
      <c r="C1381" s="68">
        <v>7440032</v>
      </c>
      <c r="D1381" s="68" t="s">
        <v>666</v>
      </c>
      <c r="E1381" s="68" t="s">
        <v>1769</v>
      </c>
      <c r="F1381" s="68">
        <v>876</v>
      </c>
      <c r="G1381" s="69" t="s">
        <v>60</v>
      </c>
      <c r="H1381" s="68">
        <v>5300000000</v>
      </c>
      <c r="I1381" s="68" t="s">
        <v>1572</v>
      </c>
      <c r="J1381" s="45">
        <v>8</v>
      </c>
      <c r="K1381" s="64">
        <v>283200</v>
      </c>
      <c r="L1381" s="65">
        <v>42036</v>
      </c>
      <c r="M1381" s="65">
        <v>42095</v>
      </c>
      <c r="N1381" s="69" t="s">
        <v>21</v>
      </c>
      <c r="O1381" s="68" t="s">
        <v>22</v>
      </c>
    </row>
    <row r="1382" spans="1:15" ht="65.25" customHeight="1" x14ac:dyDescent="0.25">
      <c r="A1382" s="52">
        <v>1360</v>
      </c>
      <c r="B1382" s="68" t="s">
        <v>74</v>
      </c>
      <c r="C1382" s="68">
        <v>7440032</v>
      </c>
      <c r="D1382" s="68" t="s">
        <v>666</v>
      </c>
      <c r="E1382" s="68" t="s">
        <v>1770</v>
      </c>
      <c r="F1382" s="68">
        <v>876</v>
      </c>
      <c r="G1382" s="69" t="s">
        <v>60</v>
      </c>
      <c r="H1382" s="68">
        <v>5300000000</v>
      </c>
      <c r="I1382" s="68" t="s">
        <v>1572</v>
      </c>
      <c r="J1382" s="45">
        <v>8</v>
      </c>
      <c r="K1382" s="64">
        <v>283200</v>
      </c>
      <c r="L1382" s="65">
        <v>42036</v>
      </c>
      <c r="M1382" s="65">
        <v>42095</v>
      </c>
      <c r="N1382" s="69" t="s">
        <v>21</v>
      </c>
      <c r="O1382" s="68" t="s">
        <v>22</v>
      </c>
    </row>
    <row r="1383" spans="1:15" ht="65.25" customHeight="1" x14ac:dyDescent="0.25">
      <c r="A1383" s="52">
        <v>1361</v>
      </c>
      <c r="B1383" s="68" t="s">
        <v>74</v>
      </c>
      <c r="C1383" s="68">
        <v>7440032</v>
      </c>
      <c r="D1383" s="68" t="s">
        <v>666</v>
      </c>
      <c r="E1383" s="68" t="s">
        <v>1075</v>
      </c>
      <c r="F1383" s="68">
        <v>876</v>
      </c>
      <c r="G1383" s="69" t="s">
        <v>60</v>
      </c>
      <c r="H1383" s="67">
        <v>53414</v>
      </c>
      <c r="I1383" s="68" t="s">
        <v>214</v>
      </c>
      <c r="J1383" s="45">
        <v>1</v>
      </c>
      <c r="K1383" s="64">
        <v>35400</v>
      </c>
      <c r="L1383" s="65">
        <v>42064</v>
      </c>
      <c r="M1383" s="65">
        <v>42248</v>
      </c>
      <c r="N1383" s="69" t="s">
        <v>21</v>
      </c>
      <c r="O1383" s="68" t="s">
        <v>22</v>
      </c>
    </row>
    <row r="1384" spans="1:15" ht="65.25" customHeight="1" x14ac:dyDescent="0.25">
      <c r="A1384" s="52">
        <v>1362</v>
      </c>
      <c r="B1384" s="68" t="s">
        <v>74</v>
      </c>
      <c r="C1384" s="68">
        <v>7440032</v>
      </c>
      <c r="D1384" s="68" t="s">
        <v>666</v>
      </c>
      <c r="E1384" s="68" t="s">
        <v>1798</v>
      </c>
      <c r="F1384" s="68">
        <v>876</v>
      </c>
      <c r="G1384" s="69" t="s">
        <v>60</v>
      </c>
      <c r="H1384" s="6">
        <v>53000000</v>
      </c>
      <c r="I1384" s="68" t="s">
        <v>1572</v>
      </c>
      <c r="J1384" s="45">
        <v>8</v>
      </c>
      <c r="K1384" s="64">
        <v>283200</v>
      </c>
      <c r="L1384" s="65">
        <v>42064</v>
      </c>
      <c r="M1384" s="65">
        <v>42156</v>
      </c>
      <c r="N1384" s="69" t="s">
        <v>21</v>
      </c>
      <c r="O1384" s="68" t="s">
        <v>22</v>
      </c>
    </row>
    <row r="1385" spans="1:15" ht="65.25" customHeight="1" x14ac:dyDescent="0.25">
      <c r="A1385" s="52">
        <v>1363</v>
      </c>
      <c r="B1385" s="68" t="s">
        <v>74</v>
      </c>
      <c r="C1385" s="68">
        <v>7440032</v>
      </c>
      <c r="D1385" s="68" t="s">
        <v>666</v>
      </c>
      <c r="E1385" s="68" t="s">
        <v>1674</v>
      </c>
      <c r="F1385" s="68">
        <v>876</v>
      </c>
      <c r="G1385" s="69" t="s">
        <v>60</v>
      </c>
      <c r="H1385" s="68">
        <v>53234</v>
      </c>
      <c r="I1385" s="68" t="s">
        <v>557</v>
      </c>
      <c r="J1385" s="45">
        <v>1</v>
      </c>
      <c r="K1385" s="64">
        <v>70800</v>
      </c>
      <c r="L1385" s="65">
        <v>42036</v>
      </c>
      <c r="M1385" s="65">
        <v>42095</v>
      </c>
      <c r="N1385" s="69" t="s">
        <v>21</v>
      </c>
      <c r="O1385" s="68" t="s">
        <v>22</v>
      </c>
    </row>
    <row r="1386" spans="1:15" ht="65.25" customHeight="1" x14ac:dyDescent="0.25">
      <c r="A1386" s="52">
        <v>1364</v>
      </c>
      <c r="B1386" s="68" t="s">
        <v>74</v>
      </c>
      <c r="C1386" s="68">
        <v>7440032</v>
      </c>
      <c r="D1386" s="68" t="s">
        <v>666</v>
      </c>
      <c r="E1386" s="68" t="s">
        <v>1676</v>
      </c>
      <c r="F1386" s="68">
        <v>876</v>
      </c>
      <c r="G1386" s="69" t="s">
        <v>60</v>
      </c>
      <c r="H1386" s="68">
        <v>53000000</v>
      </c>
      <c r="I1386" s="68" t="s">
        <v>1572</v>
      </c>
      <c r="J1386" s="45">
        <v>4</v>
      </c>
      <c r="K1386" s="64">
        <v>141600</v>
      </c>
      <c r="L1386" s="65">
        <v>42036</v>
      </c>
      <c r="M1386" s="65">
        <v>42064</v>
      </c>
      <c r="N1386" s="69" t="s">
        <v>21</v>
      </c>
      <c r="O1386" s="68" t="s">
        <v>22</v>
      </c>
    </row>
    <row r="1387" spans="1:15" ht="65.25" customHeight="1" x14ac:dyDescent="0.25">
      <c r="A1387" s="52">
        <v>1365</v>
      </c>
      <c r="B1387" s="68" t="s">
        <v>74</v>
      </c>
      <c r="C1387" s="68">
        <v>7440032</v>
      </c>
      <c r="D1387" s="68" t="s">
        <v>666</v>
      </c>
      <c r="E1387" s="68" t="s">
        <v>1654</v>
      </c>
      <c r="F1387" s="68">
        <v>876</v>
      </c>
      <c r="G1387" s="69" t="s">
        <v>60</v>
      </c>
      <c r="H1387" s="67">
        <v>53000000</v>
      </c>
      <c r="I1387" s="68" t="s">
        <v>1572</v>
      </c>
      <c r="J1387" s="45">
        <v>6</v>
      </c>
      <c r="K1387" s="64">
        <v>212400</v>
      </c>
      <c r="L1387" s="65">
        <v>42036</v>
      </c>
      <c r="M1387" s="65">
        <v>42156</v>
      </c>
      <c r="N1387" s="69" t="s">
        <v>21</v>
      </c>
      <c r="O1387" s="68" t="s">
        <v>22</v>
      </c>
    </row>
    <row r="1388" spans="1:15" ht="65.25" customHeight="1" x14ac:dyDescent="0.25">
      <c r="A1388" s="52">
        <v>1366</v>
      </c>
      <c r="B1388" s="68" t="s">
        <v>74</v>
      </c>
      <c r="C1388" s="68">
        <v>7440032</v>
      </c>
      <c r="D1388" s="68" t="s">
        <v>666</v>
      </c>
      <c r="E1388" s="68" t="s">
        <v>1805</v>
      </c>
      <c r="F1388" s="68">
        <v>876</v>
      </c>
      <c r="G1388" s="69" t="s">
        <v>60</v>
      </c>
      <c r="H1388" s="67">
        <v>53408</v>
      </c>
      <c r="I1388" s="68" t="s">
        <v>29</v>
      </c>
      <c r="J1388" s="45">
        <v>1</v>
      </c>
      <c r="K1388" s="64">
        <v>53100</v>
      </c>
      <c r="L1388" s="65">
        <v>42064</v>
      </c>
      <c r="M1388" s="65">
        <v>42248</v>
      </c>
      <c r="N1388" s="69" t="s">
        <v>21</v>
      </c>
      <c r="O1388" s="68" t="s">
        <v>22</v>
      </c>
    </row>
    <row r="1389" spans="1:15" ht="65.25" customHeight="1" x14ac:dyDescent="0.25">
      <c r="A1389" s="52">
        <v>1367</v>
      </c>
      <c r="B1389" s="68" t="s">
        <v>74</v>
      </c>
      <c r="C1389" s="68">
        <v>7440032</v>
      </c>
      <c r="D1389" s="68" t="s">
        <v>666</v>
      </c>
      <c r="E1389" s="68" t="s">
        <v>1076</v>
      </c>
      <c r="F1389" s="68">
        <v>876</v>
      </c>
      <c r="G1389" s="69" t="s">
        <v>60</v>
      </c>
      <c r="H1389" s="68">
        <v>53224</v>
      </c>
      <c r="I1389" s="68" t="s">
        <v>605</v>
      </c>
      <c r="J1389" s="45">
        <v>1</v>
      </c>
      <c r="K1389" s="64">
        <v>35400</v>
      </c>
      <c r="L1389" s="65">
        <v>42064</v>
      </c>
      <c r="M1389" s="65">
        <v>42248</v>
      </c>
      <c r="N1389" s="69" t="s">
        <v>21</v>
      </c>
      <c r="O1389" s="68" t="s">
        <v>22</v>
      </c>
    </row>
    <row r="1390" spans="1:15" ht="65.25" customHeight="1" x14ac:dyDescent="0.25">
      <c r="A1390" s="52">
        <v>1368</v>
      </c>
      <c r="B1390" s="68" t="s">
        <v>74</v>
      </c>
      <c r="C1390" s="68">
        <v>7440032</v>
      </c>
      <c r="D1390" s="68" t="s">
        <v>666</v>
      </c>
      <c r="E1390" s="68" t="s">
        <v>1672</v>
      </c>
      <c r="F1390" s="68">
        <v>876</v>
      </c>
      <c r="G1390" s="69" t="s">
        <v>60</v>
      </c>
      <c r="H1390" s="6">
        <v>53000000</v>
      </c>
      <c r="I1390" s="68" t="s">
        <v>1572</v>
      </c>
      <c r="J1390" s="45">
        <v>7</v>
      </c>
      <c r="K1390" s="64">
        <v>247800</v>
      </c>
      <c r="L1390" s="65">
        <v>42036</v>
      </c>
      <c r="M1390" s="65">
        <v>42095</v>
      </c>
      <c r="N1390" s="69" t="s">
        <v>21</v>
      </c>
      <c r="O1390" s="68" t="s">
        <v>22</v>
      </c>
    </row>
    <row r="1391" spans="1:15" ht="65.25" customHeight="1" x14ac:dyDescent="0.25">
      <c r="A1391" s="52">
        <v>1369</v>
      </c>
      <c r="B1391" s="68" t="s">
        <v>74</v>
      </c>
      <c r="C1391" s="68">
        <v>7440032</v>
      </c>
      <c r="D1391" s="68" t="s">
        <v>666</v>
      </c>
      <c r="E1391" s="68" t="s">
        <v>1652</v>
      </c>
      <c r="F1391" s="68">
        <v>876</v>
      </c>
      <c r="G1391" s="69" t="s">
        <v>60</v>
      </c>
      <c r="H1391" s="68">
        <v>53250</v>
      </c>
      <c r="I1391" s="68" t="s">
        <v>589</v>
      </c>
      <c r="J1391" s="45">
        <v>2</v>
      </c>
      <c r="K1391" s="64">
        <v>70800</v>
      </c>
      <c r="L1391" s="65">
        <v>42036</v>
      </c>
      <c r="M1391" s="65">
        <v>42125</v>
      </c>
      <c r="N1391" s="69" t="s">
        <v>21</v>
      </c>
      <c r="O1391" s="68" t="s">
        <v>22</v>
      </c>
    </row>
    <row r="1392" spans="1:15" ht="65.25" customHeight="1" x14ac:dyDescent="0.25">
      <c r="A1392" s="52">
        <v>1370</v>
      </c>
      <c r="B1392" s="68" t="s">
        <v>74</v>
      </c>
      <c r="C1392" s="68">
        <v>7440032</v>
      </c>
      <c r="D1392" s="68" t="s">
        <v>666</v>
      </c>
      <c r="E1392" s="68" t="s">
        <v>1079</v>
      </c>
      <c r="F1392" s="68">
        <v>876</v>
      </c>
      <c r="G1392" s="69" t="s">
        <v>60</v>
      </c>
      <c r="H1392" s="68">
        <v>53210</v>
      </c>
      <c r="I1392" s="68" t="s">
        <v>609</v>
      </c>
      <c r="J1392" s="45">
        <v>1</v>
      </c>
      <c r="K1392" s="64">
        <v>35400</v>
      </c>
      <c r="L1392" s="65">
        <v>42064</v>
      </c>
      <c r="M1392" s="65">
        <v>42248</v>
      </c>
      <c r="N1392" s="69" t="s">
        <v>21</v>
      </c>
      <c r="O1392" s="68" t="s">
        <v>22</v>
      </c>
    </row>
    <row r="1393" spans="1:15" ht="65.25" customHeight="1" x14ac:dyDescent="0.25">
      <c r="A1393" s="52">
        <v>1371</v>
      </c>
      <c r="B1393" s="68" t="s">
        <v>74</v>
      </c>
      <c r="C1393" s="68">
        <v>7440032</v>
      </c>
      <c r="D1393" s="68" t="s">
        <v>666</v>
      </c>
      <c r="E1393" s="68" t="s">
        <v>1673</v>
      </c>
      <c r="F1393" s="68">
        <v>876</v>
      </c>
      <c r="G1393" s="69" t="s">
        <v>60</v>
      </c>
      <c r="H1393" s="68">
        <v>53000000</v>
      </c>
      <c r="I1393" s="68" t="s">
        <v>1572</v>
      </c>
      <c r="J1393" s="45">
        <v>6</v>
      </c>
      <c r="K1393" s="64">
        <v>212400</v>
      </c>
      <c r="L1393" s="65">
        <v>42036</v>
      </c>
      <c r="M1393" s="65">
        <v>42095</v>
      </c>
      <c r="N1393" s="69" t="s">
        <v>21</v>
      </c>
      <c r="O1393" s="68" t="s">
        <v>22</v>
      </c>
    </row>
    <row r="1394" spans="1:15" ht="65.25" customHeight="1" x14ac:dyDescent="0.25">
      <c r="A1394" s="52">
        <v>1372</v>
      </c>
      <c r="B1394" s="68" t="s">
        <v>74</v>
      </c>
      <c r="C1394" s="68">
        <v>7440032</v>
      </c>
      <c r="D1394" s="68" t="s">
        <v>666</v>
      </c>
      <c r="E1394" s="68" t="s">
        <v>1675</v>
      </c>
      <c r="F1394" s="68">
        <v>876</v>
      </c>
      <c r="G1394" s="69" t="s">
        <v>60</v>
      </c>
      <c r="H1394" s="68">
        <v>53000000</v>
      </c>
      <c r="I1394" s="68" t="s">
        <v>1572</v>
      </c>
      <c r="J1394" s="45">
        <v>3</v>
      </c>
      <c r="K1394" s="64">
        <v>129800</v>
      </c>
      <c r="L1394" s="65">
        <v>42005</v>
      </c>
      <c r="M1394" s="65">
        <v>42064</v>
      </c>
      <c r="N1394" s="69" t="s">
        <v>21</v>
      </c>
      <c r="O1394" s="68" t="s">
        <v>22</v>
      </c>
    </row>
    <row r="1395" spans="1:15" ht="65.25" customHeight="1" x14ac:dyDescent="0.25">
      <c r="A1395" s="52">
        <v>1373</v>
      </c>
      <c r="B1395" s="68" t="s">
        <v>74</v>
      </c>
      <c r="C1395" s="68">
        <v>7440032</v>
      </c>
      <c r="D1395" s="68" t="s">
        <v>666</v>
      </c>
      <c r="E1395" s="68" t="s">
        <v>1796</v>
      </c>
      <c r="F1395" s="68">
        <v>876</v>
      </c>
      <c r="G1395" s="69" t="s">
        <v>60</v>
      </c>
      <c r="H1395" s="6">
        <v>53000000</v>
      </c>
      <c r="I1395" s="68" t="s">
        <v>1572</v>
      </c>
      <c r="J1395" s="45">
        <v>7</v>
      </c>
      <c r="K1395" s="64">
        <v>247800</v>
      </c>
      <c r="L1395" s="65">
        <v>42064</v>
      </c>
      <c r="M1395" s="65">
        <v>42156</v>
      </c>
      <c r="N1395" s="69" t="s">
        <v>21</v>
      </c>
      <c r="O1395" s="68" t="s">
        <v>22</v>
      </c>
    </row>
    <row r="1396" spans="1:15" ht="65.25" customHeight="1" x14ac:dyDescent="0.25">
      <c r="A1396" s="52">
        <v>1374</v>
      </c>
      <c r="B1396" s="68" t="s">
        <v>74</v>
      </c>
      <c r="C1396" s="68">
        <v>7440032</v>
      </c>
      <c r="D1396" s="68" t="s">
        <v>666</v>
      </c>
      <c r="E1396" s="68" t="s">
        <v>1080</v>
      </c>
      <c r="F1396" s="68">
        <v>876</v>
      </c>
      <c r="G1396" s="69" t="s">
        <v>60</v>
      </c>
      <c r="H1396" s="68">
        <v>53210</v>
      </c>
      <c r="I1396" s="68" t="s">
        <v>609</v>
      </c>
      <c r="J1396" s="45">
        <v>1</v>
      </c>
      <c r="K1396" s="64">
        <v>35400</v>
      </c>
      <c r="L1396" s="65">
        <v>42064</v>
      </c>
      <c r="M1396" s="65">
        <v>42248</v>
      </c>
      <c r="N1396" s="69" t="s">
        <v>21</v>
      </c>
      <c r="O1396" s="68" t="s">
        <v>22</v>
      </c>
    </row>
    <row r="1397" spans="1:15" ht="65.25" customHeight="1" x14ac:dyDescent="0.25">
      <c r="A1397" s="52">
        <v>1375</v>
      </c>
      <c r="B1397" s="68" t="s">
        <v>74</v>
      </c>
      <c r="C1397" s="68">
        <v>7440032</v>
      </c>
      <c r="D1397" s="68" t="s">
        <v>666</v>
      </c>
      <c r="E1397" s="68" t="s">
        <v>1082</v>
      </c>
      <c r="F1397" s="68">
        <v>876</v>
      </c>
      <c r="G1397" s="69" t="s">
        <v>60</v>
      </c>
      <c r="H1397" s="68">
        <v>53214</v>
      </c>
      <c r="I1397" s="68" t="s">
        <v>587</v>
      </c>
      <c r="J1397" s="45">
        <v>1</v>
      </c>
      <c r="K1397" s="64">
        <v>35400</v>
      </c>
      <c r="L1397" s="65">
        <v>42095</v>
      </c>
      <c r="M1397" s="65">
        <v>42248</v>
      </c>
      <c r="N1397" s="69" t="s">
        <v>21</v>
      </c>
      <c r="O1397" s="68" t="s">
        <v>22</v>
      </c>
    </row>
    <row r="1398" spans="1:15" ht="65.25" customHeight="1" x14ac:dyDescent="0.25">
      <c r="A1398" s="52">
        <v>1376</v>
      </c>
      <c r="B1398" s="68" t="s">
        <v>74</v>
      </c>
      <c r="C1398" s="68">
        <v>7440032</v>
      </c>
      <c r="D1398" s="68" t="s">
        <v>666</v>
      </c>
      <c r="E1398" s="68" t="s">
        <v>1800</v>
      </c>
      <c r="F1398" s="68">
        <v>876</v>
      </c>
      <c r="G1398" s="69" t="s">
        <v>60</v>
      </c>
      <c r="H1398" s="68">
        <v>53000000</v>
      </c>
      <c r="I1398" s="68" t="s">
        <v>1572</v>
      </c>
      <c r="J1398" s="45">
        <v>6</v>
      </c>
      <c r="K1398" s="64">
        <v>212400</v>
      </c>
      <c r="L1398" s="65">
        <v>42064</v>
      </c>
      <c r="M1398" s="65">
        <v>42156</v>
      </c>
      <c r="N1398" s="69" t="s">
        <v>21</v>
      </c>
      <c r="O1398" s="68" t="s">
        <v>22</v>
      </c>
    </row>
    <row r="1399" spans="1:15" ht="65.25" customHeight="1" x14ac:dyDescent="0.25">
      <c r="A1399" s="52">
        <v>1377</v>
      </c>
      <c r="B1399" s="68" t="s">
        <v>74</v>
      </c>
      <c r="C1399" s="68">
        <v>7440032</v>
      </c>
      <c r="D1399" s="68" t="s">
        <v>666</v>
      </c>
      <c r="E1399" s="68" t="s">
        <v>1768</v>
      </c>
      <c r="F1399" s="68">
        <v>876</v>
      </c>
      <c r="G1399" s="69" t="s">
        <v>60</v>
      </c>
      <c r="H1399" s="68">
        <v>5300000000</v>
      </c>
      <c r="I1399" s="68" t="s">
        <v>1572</v>
      </c>
      <c r="J1399" s="45">
        <v>6</v>
      </c>
      <c r="K1399" s="64">
        <v>212400</v>
      </c>
      <c r="L1399" s="65">
        <v>42036</v>
      </c>
      <c r="M1399" s="65">
        <v>42095</v>
      </c>
      <c r="N1399" s="69" t="s">
        <v>21</v>
      </c>
      <c r="O1399" s="68" t="s">
        <v>22</v>
      </c>
    </row>
    <row r="1400" spans="1:15" ht="65.25" customHeight="1" x14ac:dyDescent="0.25">
      <c r="A1400" s="52">
        <v>1378</v>
      </c>
      <c r="B1400" s="68" t="s">
        <v>74</v>
      </c>
      <c r="C1400" s="68">
        <v>7440032</v>
      </c>
      <c r="D1400" s="68" t="s">
        <v>666</v>
      </c>
      <c r="E1400" s="68" t="s">
        <v>1084</v>
      </c>
      <c r="F1400" s="68">
        <v>876</v>
      </c>
      <c r="G1400" s="69" t="s">
        <v>60</v>
      </c>
      <c r="H1400" s="69">
        <v>53641444</v>
      </c>
      <c r="I1400" s="68" t="s">
        <v>580</v>
      </c>
      <c r="J1400" s="45">
        <v>1</v>
      </c>
      <c r="K1400" s="64">
        <v>35400</v>
      </c>
      <c r="L1400" s="65">
        <v>42095</v>
      </c>
      <c r="M1400" s="65">
        <v>42248</v>
      </c>
      <c r="N1400" s="69" t="s">
        <v>21</v>
      </c>
      <c r="O1400" s="68" t="s">
        <v>22</v>
      </c>
    </row>
    <row r="1401" spans="1:15" ht="65.25" customHeight="1" x14ac:dyDescent="0.25">
      <c r="A1401" s="52">
        <v>1379</v>
      </c>
      <c r="B1401" s="68" t="s">
        <v>74</v>
      </c>
      <c r="C1401" s="68">
        <v>7440032</v>
      </c>
      <c r="D1401" s="68" t="s">
        <v>666</v>
      </c>
      <c r="E1401" s="68" t="s">
        <v>1085</v>
      </c>
      <c r="F1401" s="68">
        <v>876</v>
      </c>
      <c r="G1401" s="69" t="s">
        <v>60</v>
      </c>
      <c r="H1401" s="68">
        <v>53210</v>
      </c>
      <c r="I1401" s="68" t="s">
        <v>609</v>
      </c>
      <c r="J1401" s="45">
        <v>1</v>
      </c>
      <c r="K1401" s="64">
        <v>35400</v>
      </c>
      <c r="L1401" s="65">
        <v>42095</v>
      </c>
      <c r="M1401" s="65">
        <v>42248</v>
      </c>
      <c r="N1401" s="69" t="s">
        <v>21</v>
      </c>
      <c r="O1401" s="68" t="s">
        <v>22</v>
      </c>
    </row>
    <row r="1402" spans="1:15" ht="65.25" customHeight="1" x14ac:dyDescent="0.25">
      <c r="A1402" s="52">
        <v>1380</v>
      </c>
      <c r="B1402" s="68" t="s">
        <v>74</v>
      </c>
      <c r="C1402" s="68">
        <v>7440032</v>
      </c>
      <c r="D1402" s="68" t="s">
        <v>666</v>
      </c>
      <c r="E1402" s="68" t="s">
        <v>1086</v>
      </c>
      <c r="F1402" s="68">
        <v>876</v>
      </c>
      <c r="G1402" s="69" t="s">
        <v>60</v>
      </c>
      <c r="H1402" s="42">
        <v>53420</v>
      </c>
      <c r="I1402" s="35" t="s">
        <v>179</v>
      </c>
      <c r="J1402" s="45">
        <v>1</v>
      </c>
      <c r="K1402" s="64">
        <v>35400</v>
      </c>
      <c r="L1402" s="65">
        <v>42064</v>
      </c>
      <c r="M1402" s="65">
        <v>42248</v>
      </c>
      <c r="N1402" s="69" t="s">
        <v>21</v>
      </c>
      <c r="O1402" s="68" t="s">
        <v>22</v>
      </c>
    </row>
    <row r="1403" spans="1:15" ht="65.25" customHeight="1" x14ac:dyDescent="0.25">
      <c r="A1403" s="52">
        <v>1381</v>
      </c>
      <c r="B1403" s="68" t="s">
        <v>74</v>
      </c>
      <c r="C1403" s="68">
        <v>7440032</v>
      </c>
      <c r="D1403" s="68" t="s">
        <v>666</v>
      </c>
      <c r="E1403" s="68" t="s">
        <v>1087</v>
      </c>
      <c r="F1403" s="68">
        <v>876</v>
      </c>
      <c r="G1403" s="69" t="s">
        <v>60</v>
      </c>
      <c r="H1403" s="42">
        <v>53222</v>
      </c>
      <c r="I1403" s="68" t="s">
        <v>194</v>
      </c>
      <c r="J1403" s="45">
        <v>1</v>
      </c>
      <c r="K1403" s="64">
        <v>35400</v>
      </c>
      <c r="L1403" s="65">
        <v>42064</v>
      </c>
      <c r="M1403" s="65">
        <v>42248</v>
      </c>
      <c r="N1403" s="69" t="s">
        <v>21</v>
      </c>
      <c r="O1403" s="68" t="s">
        <v>22</v>
      </c>
    </row>
    <row r="1404" spans="1:15" ht="65.25" customHeight="1" x14ac:dyDescent="0.25">
      <c r="A1404" s="52">
        <v>1382</v>
      </c>
      <c r="B1404" s="68" t="s">
        <v>74</v>
      </c>
      <c r="C1404" s="68">
        <v>7440032</v>
      </c>
      <c r="D1404" s="68" t="s">
        <v>666</v>
      </c>
      <c r="E1404" s="68" t="s">
        <v>1088</v>
      </c>
      <c r="F1404" s="68">
        <v>876</v>
      </c>
      <c r="G1404" s="69" t="s">
        <v>60</v>
      </c>
      <c r="H1404" s="68">
        <v>53223</v>
      </c>
      <c r="I1404" s="68" t="s">
        <v>669</v>
      </c>
      <c r="J1404" s="45">
        <v>1</v>
      </c>
      <c r="K1404" s="64">
        <v>35400</v>
      </c>
      <c r="L1404" s="65">
        <v>42036</v>
      </c>
      <c r="M1404" s="65">
        <v>42095</v>
      </c>
      <c r="N1404" s="69" t="s">
        <v>21</v>
      </c>
      <c r="O1404" s="68" t="s">
        <v>22</v>
      </c>
    </row>
    <row r="1405" spans="1:15" ht="65.25" customHeight="1" x14ac:dyDescent="0.25">
      <c r="A1405" s="52">
        <v>1383</v>
      </c>
      <c r="B1405" s="68" t="s">
        <v>74</v>
      </c>
      <c r="C1405" s="68">
        <v>7440032</v>
      </c>
      <c r="D1405" s="68" t="s">
        <v>666</v>
      </c>
      <c r="E1405" s="68" t="s">
        <v>1089</v>
      </c>
      <c r="F1405" s="68">
        <v>876</v>
      </c>
      <c r="G1405" s="69" t="s">
        <v>60</v>
      </c>
      <c r="H1405" s="69">
        <v>53231</v>
      </c>
      <c r="I1405" s="68" t="s">
        <v>592</v>
      </c>
      <c r="J1405" s="45">
        <v>1</v>
      </c>
      <c r="K1405" s="64">
        <v>35400</v>
      </c>
      <c r="L1405" s="65">
        <v>42036</v>
      </c>
      <c r="M1405" s="65">
        <v>42095</v>
      </c>
      <c r="N1405" s="69" t="s">
        <v>21</v>
      </c>
      <c r="O1405" s="68" t="s">
        <v>22</v>
      </c>
    </row>
    <row r="1406" spans="1:15" ht="65.25" customHeight="1" x14ac:dyDescent="0.25">
      <c r="A1406" s="52">
        <v>1384</v>
      </c>
      <c r="B1406" s="68" t="s">
        <v>74</v>
      </c>
      <c r="C1406" s="68">
        <v>7440032</v>
      </c>
      <c r="D1406" s="68" t="s">
        <v>666</v>
      </c>
      <c r="E1406" s="68" t="s">
        <v>1090</v>
      </c>
      <c r="F1406" s="68">
        <v>876</v>
      </c>
      <c r="G1406" s="69" t="s">
        <v>60</v>
      </c>
      <c r="H1406" s="68">
        <v>53408</v>
      </c>
      <c r="I1406" s="68" t="s">
        <v>29</v>
      </c>
      <c r="J1406" s="45">
        <v>1</v>
      </c>
      <c r="K1406" s="64">
        <v>35400</v>
      </c>
      <c r="L1406" s="65">
        <v>42036</v>
      </c>
      <c r="M1406" s="65">
        <v>42095</v>
      </c>
      <c r="N1406" s="69" t="s">
        <v>21</v>
      </c>
      <c r="O1406" s="68" t="s">
        <v>22</v>
      </c>
    </row>
    <row r="1407" spans="1:15" ht="65.25" customHeight="1" x14ac:dyDescent="0.25">
      <c r="A1407" s="52">
        <v>1385</v>
      </c>
      <c r="B1407" s="68" t="s">
        <v>74</v>
      </c>
      <c r="C1407" s="68">
        <v>7440032</v>
      </c>
      <c r="D1407" s="68" t="s">
        <v>666</v>
      </c>
      <c r="E1407" s="68" t="s">
        <v>1091</v>
      </c>
      <c r="F1407" s="68">
        <v>876</v>
      </c>
      <c r="G1407" s="69" t="s">
        <v>60</v>
      </c>
      <c r="H1407" s="68">
        <v>53210</v>
      </c>
      <c r="I1407" s="68" t="s">
        <v>609</v>
      </c>
      <c r="J1407" s="45">
        <v>1</v>
      </c>
      <c r="K1407" s="64">
        <v>35400</v>
      </c>
      <c r="L1407" s="65">
        <v>42064</v>
      </c>
      <c r="M1407" s="65">
        <v>42248</v>
      </c>
      <c r="N1407" s="69" t="s">
        <v>21</v>
      </c>
      <c r="O1407" s="68" t="s">
        <v>22</v>
      </c>
    </row>
    <row r="1408" spans="1:15" ht="65.25" customHeight="1" x14ac:dyDescent="0.25">
      <c r="A1408" s="52">
        <v>1386</v>
      </c>
      <c r="B1408" s="68" t="s">
        <v>74</v>
      </c>
      <c r="C1408" s="68">
        <v>7440032</v>
      </c>
      <c r="D1408" s="68" t="s">
        <v>666</v>
      </c>
      <c r="E1408" s="68" t="s">
        <v>1092</v>
      </c>
      <c r="F1408" s="68">
        <v>876</v>
      </c>
      <c r="G1408" s="69" t="s">
        <v>60</v>
      </c>
      <c r="H1408" s="6">
        <v>53237</v>
      </c>
      <c r="I1408" s="68" t="s">
        <v>92</v>
      </c>
      <c r="J1408" s="45">
        <v>1</v>
      </c>
      <c r="K1408" s="64">
        <v>35400</v>
      </c>
      <c r="L1408" s="65">
        <v>42095</v>
      </c>
      <c r="M1408" s="65">
        <v>42248</v>
      </c>
      <c r="N1408" s="69" t="s">
        <v>21</v>
      </c>
      <c r="O1408" s="68" t="s">
        <v>22</v>
      </c>
    </row>
    <row r="1409" spans="1:15" ht="65.25" customHeight="1" x14ac:dyDescent="0.25">
      <c r="A1409" s="52">
        <v>1387</v>
      </c>
      <c r="B1409" s="68" t="s">
        <v>74</v>
      </c>
      <c r="C1409" s="68">
        <v>7440032</v>
      </c>
      <c r="D1409" s="68" t="s">
        <v>666</v>
      </c>
      <c r="E1409" s="68" t="s">
        <v>1094</v>
      </c>
      <c r="F1409" s="68">
        <v>876</v>
      </c>
      <c r="G1409" s="69" t="s">
        <v>60</v>
      </c>
      <c r="H1409" s="69">
        <v>53251</v>
      </c>
      <c r="I1409" s="68" t="s">
        <v>567</v>
      </c>
      <c r="J1409" s="45">
        <v>1</v>
      </c>
      <c r="K1409" s="64">
        <v>35400</v>
      </c>
      <c r="L1409" s="65">
        <v>42036</v>
      </c>
      <c r="M1409" s="65">
        <v>42095</v>
      </c>
      <c r="N1409" s="69" t="s">
        <v>21</v>
      </c>
      <c r="O1409" s="68" t="s">
        <v>22</v>
      </c>
    </row>
    <row r="1410" spans="1:15" ht="65.25" customHeight="1" x14ac:dyDescent="0.25">
      <c r="A1410" s="52">
        <v>1388</v>
      </c>
      <c r="B1410" s="68" t="s">
        <v>74</v>
      </c>
      <c r="C1410" s="68">
        <v>7440032</v>
      </c>
      <c r="D1410" s="68" t="s">
        <v>666</v>
      </c>
      <c r="E1410" s="68" t="s">
        <v>1097</v>
      </c>
      <c r="F1410" s="68">
        <v>876</v>
      </c>
      <c r="G1410" s="69" t="s">
        <v>60</v>
      </c>
      <c r="H1410" s="69">
        <v>53641444</v>
      </c>
      <c r="I1410" s="68" t="s">
        <v>580</v>
      </c>
      <c r="J1410" s="45">
        <v>1</v>
      </c>
      <c r="K1410" s="64">
        <v>35400</v>
      </c>
      <c r="L1410" s="65">
        <v>42095</v>
      </c>
      <c r="M1410" s="65">
        <v>42248</v>
      </c>
      <c r="N1410" s="69" t="s">
        <v>21</v>
      </c>
      <c r="O1410" s="68" t="s">
        <v>22</v>
      </c>
    </row>
    <row r="1411" spans="1:15" ht="65.25" customHeight="1" x14ac:dyDescent="0.25">
      <c r="A1411" s="52">
        <v>1389</v>
      </c>
      <c r="B1411" s="68" t="s">
        <v>74</v>
      </c>
      <c r="C1411" s="68">
        <v>7440032</v>
      </c>
      <c r="D1411" s="68" t="s">
        <v>666</v>
      </c>
      <c r="E1411" s="68" t="s">
        <v>1098</v>
      </c>
      <c r="F1411" s="68">
        <v>876</v>
      </c>
      <c r="G1411" s="69" t="s">
        <v>60</v>
      </c>
      <c r="H1411" s="68">
        <v>53408</v>
      </c>
      <c r="I1411" s="68" t="s">
        <v>29</v>
      </c>
      <c r="J1411" s="45">
        <v>1</v>
      </c>
      <c r="K1411" s="64">
        <v>35400</v>
      </c>
      <c r="L1411" s="65">
        <v>42036</v>
      </c>
      <c r="M1411" s="65">
        <v>42095</v>
      </c>
      <c r="N1411" s="69" t="s">
        <v>21</v>
      </c>
      <c r="O1411" s="68" t="s">
        <v>22</v>
      </c>
    </row>
    <row r="1412" spans="1:15" ht="65.25" customHeight="1" x14ac:dyDescent="0.25">
      <c r="A1412" s="52">
        <v>1390</v>
      </c>
      <c r="B1412" s="68" t="s">
        <v>74</v>
      </c>
      <c r="C1412" s="68">
        <v>7440032</v>
      </c>
      <c r="D1412" s="68" t="s">
        <v>666</v>
      </c>
      <c r="E1412" s="68" t="s">
        <v>2255</v>
      </c>
      <c r="F1412" s="68">
        <v>876</v>
      </c>
      <c r="G1412" s="69" t="s">
        <v>60</v>
      </c>
      <c r="H1412" s="69">
        <v>53727000</v>
      </c>
      <c r="I1412" s="68" t="s">
        <v>70</v>
      </c>
      <c r="J1412" s="45">
        <v>1</v>
      </c>
      <c r="K1412" s="64">
        <v>35400</v>
      </c>
      <c r="L1412" s="65">
        <v>42186</v>
      </c>
      <c r="M1412" s="65">
        <v>42339</v>
      </c>
      <c r="N1412" s="69" t="s">
        <v>21</v>
      </c>
      <c r="O1412" s="68" t="s">
        <v>22</v>
      </c>
    </row>
    <row r="1413" spans="1:15" ht="65.25" customHeight="1" x14ac:dyDescent="0.25">
      <c r="A1413" s="52">
        <v>1391</v>
      </c>
      <c r="B1413" s="68" t="s">
        <v>74</v>
      </c>
      <c r="C1413" s="68">
        <v>7440032</v>
      </c>
      <c r="D1413" s="68" t="s">
        <v>666</v>
      </c>
      <c r="E1413" s="68" t="s">
        <v>1099</v>
      </c>
      <c r="F1413" s="68">
        <v>876</v>
      </c>
      <c r="G1413" s="69" t="s">
        <v>60</v>
      </c>
      <c r="H1413" s="40">
        <v>53230</v>
      </c>
      <c r="I1413" s="68" t="s">
        <v>193</v>
      </c>
      <c r="J1413" s="45">
        <v>1</v>
      </c>
      <c r="K1413" s="64">
        <v>35400</v>
      </c>
      <c r="L1413" s="65">
        <v>42095</v>
      </c>
      <c r="M1413" s="65">
        <v>42248</v>
      </c>
      <c r="N1413" s="69" t="s">
        <v>21</v>
      </c>
      <c r="O1413" s="68" t="s">
        <v>22</v>
      </c>
    </row>
    <row r="1414" spans="1:15" ht="65.25" customHeight="1" x14ac:dyDescent="0.25">
      <c r="A1414" s="52">
        <v>1392</v>
      </c>
      <c r="B1414" s="68" t="s">
        <v>74</v>
      </c>
      <c r="C1414" s="68">
        <v>7440032</v>
      </c>
      <c r="D1414" s="68" t="s">
        <v>666</v>
      </c>
      <c r="E1414" s="68" t="s">
        <v>1100</v>
      </c>
      <c r="F1414" s="68">
        <v>876</v>
      </c>
      <c r="G1414" s="69" t="s">
        <v>60</v>
      </c>
      <c r="H1414" s="40">
        <v>53230</v>
      </c>
      <c r="I1414" s="68" t="s">
        <v>193</v>
      </c>
      <c r="J1414" s="45">
        <v>1</v>
      </c>
      <c r="K1414" s="64">
        <v>35400</v>
      </c>
      <c r="L1414" s="65">
        <v>42095</v>
      </c>
      <c r="M1414" s="65">
        <v>42248</v>
      </c>
      <c r="N1414" s="69" t="s">
        <v>21</v>
      </c>
      <c r="O1414" s="68" t="s">
        <v>22</v>
      </c>
    </row>
    <row r="1415" spans="1:15" ht="65.25" customHeight="1" x14ac:dyDescent="0.25">
      <c r="A1415" s="52">
        <v>1393</v>
      </c>
      <c r="B1415" s="68" t="s">
        <v>74</v>
      </c>
      <c r="C1415" s="68">
        <v>7440032</v>
      </c>
      <c r="D1415" s="68" t="s">
        <v>666</v>
      </c>
      <c r="E1415" s="68" t="s">
        <v>1101</v>
      </c>
      <c r="F1415" s="68">
        <v>876</v>
      </c>
      <c r="G1415" s="69" t="s">
        <v>60</v>
      </c>
      <c r="H1415" s="68">
        <v>53250</v>
      </c>
      <c r="I1415" s="68" t="s">
        <v>589</v>
      </c>
      <c r="J1415" s="45">
        <v>1</v>
      </c>
      <c r="K1415" s="64">
        <v>35400</v>
      </c>
      <c r="L1415" s="65">
        <v>42036</v>
      </c>
      <c r="M1415" s="65">
        <v>42095</v>
      </c>
      <c r="N1415" s="69" t="s">
        <v>21</v>
      </c>
      <c r="O1415" s="68" t="s">
        <v>22</v>
      </c>
    </row>
    <row r="1416" spans="1:15" ht="65.25" customHeight="1" x14ac:dyDescent="0.25">
      <c r="A1416" s="52">
        <v>1394</v>
      </c>
      <c r="B1416" s="68" t="s">
        <v>74</v>
      </c>
      <c r="C1416" s="68">
        <v>7440032</v>
      </c>
      <c r="D1416" s="68" t="s">
        <v>666</v>
      </c>
      <c r="E1416" s="68" t="s">
        <v>1102</v>
      </c>
      <c r="F1416" s="68">
        <v>876</v>
      </c>
      <c r="G1416" s="69" t="s">
        <v>60</v>
      </c>
      <c r="H1416" s="42">
        <v>53237804</v>
      </c>
      <c r="I1416" s="35" t="s">
        <v>180</v>
      </c>
      <c r="J1416" s="45">
        <v>1</v>
      </c>
      <c r="K1416" s="64">
        <v>35400</v>
      </c>
      <c r="L1416" s="65">
        <v>42064</v>
      </c>
      <c r="M1416" s="65">
        <v>42248</v>
      </c>
      <c r="N1416" s="69" t="s">
        <v>21</v>
      </c>
      <c r="O1416" s="68" t="s">
        <v>22</v>
      </c>
    </row>
    <row r="1417" spans="1:15" ht="65.25" customHeight="1" x14ac:dyDescent="0.25">
      <c r="A1417" s="52">
        <v>1395</v>
      </c>
      <c r="B1417" s="68" t="s">
        <v>74</v>
      </c>
      <c r="C1417" s="68">
        <v>7440032</v>
      </c>
      <c r="D1417" s="68" t="s">
        <v>666</v>
      </c>
      <c r="E1417" s="68" t="s">
        <v>1106</v>
      </c>
      <c r="F1417" s="68">
        <v>876</v>
      </c>
      <c r="G1417" s="69" t="s">
        <v>60</v>
      </c>
      <c r="H1417" s="68">
        <v>53224</v>
      </c>
      <c r="I1417" s="68" t="s">
        <v>605</v>
      </c>
      <c r="J1417" s="45">
        <v>1</v>
      </c>
      <c r="K1417" s="64">
        <v>35400</v>
      </c>
      <c r="L1417" s="65">
        <v>42064</v>
      </c>
      <c r="M1417" s="65">
        <v>42248</v>
      </c>
      <c r="N1417" s="69" t="s">
        <v>21</v>
      </c>
      <c r="O1417" s="68" t="s">
        <v>22</v>
      </c>
    </row>
    <row r="1418" spans="1:15" ht="65.25" customHeight="1" x14ac:dyDescent="0.25">
      <c r="A1418" s="52">
        <v>1396</v>
      </c>
      <c r="B1418" s="68" t="s">
        <v>74</v>
      </c>
      <c r="C1418" s="68">
        <v>7440032</v>
      </c>
      <c r="D1418" s="68" t="s">
        <v>666</v>
      </c>
      <c r="E1418" s="68" t="s">
        <v>1875</v>
      </c>
      <c r="F1418" s="68">
        <v>876</v>
      </c>
      <c r="G1418" s="69" t="s">
        <v>60</v>
      </c>
      <c r="H1418" s="67">
        <v>530000000</v>
      </c>
      <c r="I1418" s="68" t="s">
        <v>1568</v>
      </c>
      <c r="J1418" s="45">
        <v>7</v>
      </c>
      <c r="K1418" s="64">
        <v>283200</v>
      </c>
      <c r="L1418" s="65">
        <v>42095</v>
      </c>
      <c r="M1418" s="65">
        <v>42156</v>
      </c>
      <c r="N1418" s="69" t="s">
        <v>21</v>
      </c>
      <c r="O1418" s="68" t="s">
        <v>22</v>
      </c>
    </row>
    <row r="1419" spans="1:15" ht="65.25" customHeight="1" x14ac:dyDescent="0.25">
      <c r="A1419" s="52">
        <v>1397</v>
      </c>
      <c r="B1419" s="68" t="s">
        <v>74</v>
      </c>
      <c r="C1419" s="68">
        <v>7440032</v>
      </c>
      <c r="D1419" s="68" t="s">
        <v>666</v>
      </c>
      <c r="E1419" s="68" t="s">
        <v>1108</v>
      </c>
      <c r="F1419" s="68">
        <v>876</v>
      </c>
      <c r="G1419" s="69" t="s">
        <v>60</v>
      </c>
      <c r="H1419" s="67">
        <v>53401</v>
      </c>
      <c r="I1419" s="69" t="s">
        <v>20</v>
      </c>
      <c r="J1419" s="45">
        <v>1</v>
      </c>
      <c r="K1419" s="64">
        <v>60000</v>
      </c>
      <c r="L1419" s="65">
        <v>42095</v>
      </c>
      <c r="M1419" s="65">
        <v>42248</v>
      </c>
      <c r="N1419" s="69" t="s">
        <v>21</v>
      </c>
      <c r="O1419" s="68" t="s">
        <v>22</v>
      </c>
    </row>
    <row r="1420" spans="1:15" ht="65.25" customHeight="1" x14ac:dyDescent="0.25">
      <c r="A1420" s="52">
        <v>1398</v>
      </c>
      <c r="B1420" s="68" t="s">
        <v>74</v>
      </c>
      <c r="C1420" s="68">
        <v>7440032</v>
      </c>
      <c r="D1420" s="68" t="s">
        <v>666</v>
      </c>
      <c r="E1420" s="68" t="s">
        <v>1109</v>
      </c>
      <c r="F1420" s="68">
        <v>876</v>
      </c>
      <c r="G1420" s="69" t="s">
        <v>60</v>
      </c>
      <c r="H1420" s="68">
        <v>53224</v>
      </c>
      <c r="I1420" s="68" t="s">
        <v>605</v>
      </c>
      <c r="J1420" s="45">
        <v>1</v>
      </c>
      <c r="K1420" s="64">
        <v>35400</v>
      </c>
      <c r="L1420" s="65">
        <v>42064</v>
      </c>
      <c r="M1420" s="65">
        <v>42248</v>
      </c>
      <c r="N1420" s="69" t="s">
        <v>21</v>
      </c>
      <c r="O1420" s="68" t="s">
        <v>22</v>
      </c>
    </row>
    <row r="1421" spans="1:15" ht="65.25" customHeight="1" x14ac:dyDescent="0.25">
      <c r="A1421" s="52">
        <v>1399</v>
      </c>
      <c r="B1421" s="68" t="s">
        <v>74</v>
      </c>
      <c r="C1421" s="68">
        <v>7440032</v>
      </c>
      <c r="D1421" s="68" t="s">
        <v>666</v>
      </c>
      <c r="E1421" s="68" t="s">
        <v>1110</v>
      </c>
      <c r="F1421" s="68">
        <v>876</v>
      </c>
      <c r="G1421" s="69" t="s">
        <v>60</v>
      </c>
      <c r="H1421" s="68">
        <v>53250</v>
      </c>
      <c r="I1421" s="68" t="s">
        <v>589</v>
      </c>
      <c r="J1421" s="45">
        <v>1</v>
      </c>
      <c r="K1421" s="64">
        <v>35400</v>
      </c>
      <c r="L1421" s="65">
        <v>42036</v>
      </c>
      <c r="M1421" s="65">
        <v>42095</v>
      </c>
      <c r="N1421" s="69" t="s">
        <v>21</v>
      </c>
      <c r="O1421" s="68" t="s">
        <v>22</v>
      </c>
    </row>
    <row r="1422" spans="1:15" ht="65.25" customHeight="1" x14ac:dyDescent="0.25">
      <c r="A1422" s="52">
        <v>1400</v>
      </c>
      <c r="B1422" s="68" t="s">
        <v>74</v>
      </c>
      <c r="C1422" s="68">
        <v>7440032</v>
      </c>
      <c r="D1422" s="68" t="s">
        <v>666</v>
      </c>
      <c r="E1422" s="68" t="s">
        <v>1111</v>
      </c>
      <c r="F1422" s="68">
        <v>876</v>
      </c>
      <c r="G1422" s="69" t="s">
        <v>60</v>
      </c>
      <c r="H1422" s="68">
        <v>53210</v>
      </c>
      <c r="I1422" s="68" t="s">
        <v>609</v>
      </c>
      <c r="J1422" s="45">
        <v>1</v>
      </c>
      <c r="K1422" s="64">
        <v>35400</v>
      </c>
      <c r="L1422" s="65">
        <v>42064</v>
      </c>
      <c r="M1422" s="65">
        <v>42248</v>
      </c>
      <c r="N1422" s="69" t="s">
        <v>21</v>
      </c>
      <c r="O1422" s="68" t="s">
        <v>22</v>
      </c>
    </row>
    <row r="1423" spans="1:15" ht="65.25" customHeight="1" x14ac:dyDescent="0.25">
      <c r="A1423" s="52">
        <v>1401</v>
      </c>
      <c r="B1423" s="68" t="s">
        <v>74</v>
      </c>
      <c r="C1423" s="68">
        <v>7440032</v>
      </c>
      <c r="D1423" s="68" t="s">
        <v>666</v>
      </c>
      <c r="E1423" s="68" t="s">
        <v>1112</v>
      </c>
      <c r="F1423" s="68">
        <v>876</v>
      </c>
      <c r="G1423" s="69" t="s">
        <v>60</v>
      </c>
      <c r="H1423" s="68">
        <v>53210</v>
      </c>
      <c r="I1423" s="68" t="s">
        <v>609</v>
      </c>
      <c r="J1423" s="45">
        <v>1</v>
      </c>
      <c r="K1423" s="64">
        <v>35400</v>
      </c>
      <c r="L1423" s="65">
        <v>42064</v>
      </c>
      <c r="M1423" s="65">
        <v>42248</v>
      </c>
      <c r="N1423" s="69" t="s">
        <v>21</v>
      </c>
      <c r="O1423" s="68" t="s">
        <v>22</v>
      </c>
    </row>
    <row r="1424" spans="1:15" ht="65.25" customHeight="1" x14ac:dyDescent="0.25">
      <c r="A1424" s="52">
        <v>1402</v>
      </c>
      <c r="B1424" s="68" t="s">
        <v>74</v>
      </c>
      <c r="C1424" s="68">
        <v>7440032</v>
      </c>
      <c r="D1424" s="68" t="s">
        <v>666</v>
      </c>
      <c r="E1424" s="68" t="s">
        <v>1113</v>
      </c>
      <c r="F1424" s="68">
        <v>876</v>
      </c>
      <c r="G1424" s="69" t="s">
        <v>60</v>
      </c>
      <c r="H1424" s="69">
        <v>53641444</v>
      </c>
      <c r="I1424" s="68" t="s">
        <v>580</v>
      </c>
      <c r="J1424" s="45">
        <v>1</v>
      </c>
      <c r="K1424" s="64">
        <v>35400</v>
      </c>
      <c r="L1424" s="65">
        <v>42095</v>
      </c>
      <c r="M1424" s="65">
        <v>42248</v>
      </c>
      <c r="N1424" s="69" t="s">
        <v>21</v>
      </c>
      <c r="O1424" s="68" t="s">
        <v>22</v>
      </c>
    </row>
    <row r="1425" spans="1:15" ht="65.25" customHeight="1" x14ac:dyDescent="0.25">
      <c r="A1425" s="52">
        <v>1403</v>
      </c>
      <c r="B1425" s="68" t="s">
        <v>74</v>
      </c>
      <c r="C1425" s="68">
        <v>7440032</v>
      </c>
      <c r="D1425" s="68" t="s">
        <v>666</v>
      </c>
      <c r="E1425" s="68" t="s">
        <v>1114</v>
      </c>
      <c r="F1425" s="68">
        <v>876</v>
      </c>
      <c r="G1425" s="69" t="s">
        <v>60</v>
      </c>
      <c r="H1425" s="68">
        <v>53224</v>
      </c>
      <c r="I1425" s="68" t="s">
        <v>605</v>
      </c>
      <c r="J1425" s="45">
        <v>1</v>
      </c>
      <c r="K1425" s="64">
        <v>35400</v>
      </c>
      <c r="L1425" s="65">
        <v>42064</v>
      </c>
      <c r="M1425" s="65">
        <v>42248</v>
      </c>
      <c r="N1425" s="69" t="s">
        <v>21</v>
      </c>
      <c r="O1425" s="68" t="s">
        <v>22</v>
      </c>
    </row>
    <row r="1426" spans="1:15" ht="65.25" customHeight="1" x14ac:dyDescent="0.25">
      <c r="A1426" s="52">
        <v>1404</v>
      </c>
      <c r="B1426" s="68" t="s">
        <v>74</v>
      </c>
      <c r="C1426" s="68">
        <v>7440032</v>
      </c>
      <c r="D1426" s="68" t="s">
        <v>666</v>
      </c>
      <c r="E1426" s="68" t="s">
        <v>1116</v>
      </c>
      <c r="F1426" s="68">
        <v>876</v>
      </c>
      <c r="G1426" s="69" t="s">
        <v>60</v>
      </c>
      <c r="H1426" s="68">
        <v>53210</v>
      </c>
      <c r="I1426" s="68" t="s">
        <v>609</v>
      </c>
      <c r="J1426" s="45">
        <v>1</v>
      </c>
      <c r="K1426" s="64">
        <v>35400</v>
      </c>
      <c r="L1426" s="65">
        <v>42095</v>
      </c>
      <c r="M1426" s="65">
        <v>42248</v>
      </c>
      <c r="N1426" s="69" t="s">
        <v>21</v>
      </c>
      <c r="O1426" s="68" t="s">
        <v>22</v>
      </c>
    </row>
    <row r="1427" spans="1:15" ht="65.25" customHeight="1" x14ac:dyDescent="0.25">
      <c r="A1427" s="52">
        <v>1405</v>
      </c>
      <c r="B1427" s="68" t="s">
        <v>74</v>
      </c>
      <c r="C1427" s="68">
        <v>7440032</v>
      </c>
      <c r="D1427" s="68" t="s">
        <v>666</v>
      </c>
      <c r="E1427" s="68" t="s">
        <v>1894</v>
      </c>
      <c r="F1427" s="68">
        <v>876</v>
      </c>
      <c r="G1427" s="69" t="s">
        <v>60</v>
      </c>
      <c r="H1427" s="68" t="s">
        <v>1893</v>
      </c>
      <c r="I1427" s="68" t="s">
        <v>1892</v>
      </c>
      <c r="J1427" s="45">
        <v>7</v>
      </c>
      <c r="K1427" s="64">
        <v>271400</v>
      </c>
      <c r="L1427" s="65">
        <v>42095</v>
      </c>
      <c r="M1427" s="65">
        <v>42156</v>
      </c>
      <c r="N1427" s="69" t="s">
        <v>21</v>
      </c>
      <c r="O1427" s="68" t="s">
        <v>22</v>
      </c>
    </row>
    <row r="1428" spans="1:15" ht="65.25" customHeight="1" x14ac:dyDescent="0.25">
      <c r="A1428" s="52">
        <v>1406</v>
      </c>
      <c r="B1428" s="68" t="s">
        <v>74</v>
      </c>
      <c r="C1428" s="68">
        <v>7440032</v>
      </c>
      <c r="D1428" s="68" t="s">
        <v>666</v>
      </c>
      <c r="E1428" s="68" t="s">
        <v>1118</v>
      </c>
      <c r="F1428" s="68">
        <v>876</v>
      </c>
      <c r="G1428" s="69" t="s">
        <v>60</v>
      </c>
      <c r="H1428" s="67">
        <v>53414</v>
      </c>
      <c r="I1428" s="68" t="s">
        <v>214</v>
      </c>
      <c r="J1428" s="45">
        <v>1</v>
      </c>
      <c r="K1428" s="64">
        <v>35400</v>
      </c>
      <c r="L1428" s="65">
        <v>42095</v>
      </c>
      <c r="M1428" s="65">
        <v>42248</v>
      </c>
      <c r="N1428" s="69" t="s">
        <v>21</v>
      </c>
      <c r="O1428" s="68" t="s">
        <v>22</v>
      </c>
    </row>
    <row r="1429" spans="1:15" ht="65.25" customHeight="1" x14ac:dyDescent="0.25">
      <c r="A1429" s="52">
        <v>1407</v>
      </c>
      <c r="B1429" s="68" t="s">
        <v>74</v>
      </c>
      <c r="C1429" s="68">
        <v>7440032</v>
      </c>
      <c r="D1429" s="68" t="s">
        <v>666</v>
      </c>
      <c r="E1429" s="68" t="s">
        <v>1119</v>
      </c>
      <c r="F1429" s="68">
        <v>876</v>
      </c>
      <c r="G1429" s="69" t="s">
        <v>60</v>
      </c>
      <c r="H1429" s="68">
        <v>53224</v>
      </c>
      <c r="I1429" s="68" t="s">
        <v>605</v>
      </c>
      <c r="J1429" s="45">
        <v>1</v>
      </c>
      <c r="K1429" s="64">
        <v>35400</v>
      </c>
      <c r="L1429" s="65">
        <v>42064</v>
      </c>
      <c r="M1429" s="65">
        <v>42248</v>
      </c>
      <c r="N1429" s="69" t="s">
        <v>21</v>
      </c>
      <c r="O1429" s="68" t="s">
        <v>22</v>
      </c>
    </row>
    <row r="1430" spans="1:15" ht="65.25" customHeight="1" x14ac:dyDescent="0.25">
      <c r="A1430" s="52">
        <v>1408</v>
      </c>
      <c r="B1430" s="68" t="s">
        <v>74</v>
      </c>
      <c r="C1430" s="68">
        <v>7440032</v>
      </c>
      <c r="D1430" s="68" t="s">
        <v>666</v>
      </c>
      <c r="E1430" s="68" t="s">
        <v>1120</v>
      </c>
      <c r="F1430" s="68">
        <v>876</v>
      </c>
      <c r="G1430" s="69" t="s">
        <v>60</v>
      </c>
      <c r="H1430" s="68">
        <v>53234</v>
      </c>
      <c r="I1430" s="68" t="s">
        <v>557</v>
      </c>
      <c r="J1430" s="45">
        <v>1</v>
      </c>
      <c r="K1430" s="64">
        <v>35400</v>
      </c>
      <c r="L1430" s="65">
        <v>42095</v>
      </c>
      <c r="M1430" s="65">
        <v>42248</v>
      </c>
      <c r="N1430" s="69" t="s">
        <v>21</v>
      </c>
      <c r="O1430" s="68" t="s">
        <v>22</v>
      </c>
    </row>
    <row r="1431" spans="1:15" ht="65.25" customHeight="1" x14ac:dyDescent="0.25">
      <c r="A1431" s="52">
        <v>1409</v>
      </c>
      <c r="B1431" s="68" t="s">
        <v>74</v>
      </c>
      <c r="C1431" s="68">
        <v>7440032</v>
      </c>
      <c r="D1431" s="68" t="s">
        <v>666</v>
      </c>
      <c r="E1431" s="68" t="s">
        <v>1121</v>
      </c>
      <c r="F1431" s="68">
        <v>876</v>
      </c>
      <c r="G1431" s="69" t="s">
        <v>60</v>
      </c>
      <c r="H1431" s="69">
        <v>53727000</v>
      </c>
      <c r="I1431" s="68" t="s">
        <v>70</v>
      </c>
      <c r="J1431" s="45">
        <v>1</v>
      </c>
      <c r="K1431" s="64">
        <v>35400</v>
      </c>
      <c r="L1431" s="65">
        <v>42036</v>
      </c>
      <c r="M1431" s="65">
        <v>42095</v>
      </c>
      <c r="N1431" s="69" t="s">
        <v>21</v>
      </c>
      <c r="O1431" s="68" t="s">
        <v>22</v>
      </c>
    </row>
    <row r="1432" spans="1:15" ht="65.25" customHeight="1" x14ac:dyDescent="0.25">
      <c r="A1432" s="52">
        <v>1410</v>
      </c>
      <c r="B1432" s="68" t="s">
        <v>74</v>
      </c>
      <c r="C1432" s="68">
        <v>7440032</v>
      </c>
      <c r="D1432" s="68" t="s">
        <v>666</v>
      </c>
      <c r="E1432" s="68" t="s">
        <v>1122</v>
      </c>
      <c r="F1432" s="68">
        <v>876</v>
      </c>
      <c r="G1432" s="69" t="s">
        <v>60</v>
      </c>
      <c r="H1432" s="68">
        <v>53256</v>
      </c>
      <c r="I1432" s="68" t="s">
        <v>679</v>
      </c>
      <c r="J1432" s="45">
        <v>1</v>
      </c>
      <c r="K1432" s="64">
        <v>59000</v>
      </c>
      <c r="L1432" s="65">
        <v>42095</v>
      </c>
      <c r="M1432" s="65">
        <v>42156</v>
      </c>
      <c r="N1432" s="69" t="s">
        <v>21</v>
      </c>
      <c r="O1432" s="68" t="s">
        <v>22</v>
      </c>
    </row>
    <row r="1433" spans="1:15" ht="65.25" customHeight="1" x14ac:dyDescent="0.25">
      <c r="A1433" s="52">
        <v>1411</v>
      </c>
      <c r="B1433" s="68" t="s">
        <v>74</v>
      </c>
      <c r="C1433" s="68">
        <v>7440032</v>
      </c>
      <c r="D1433" s="68" t="s">
        <v>666</v>
      </c>
      <c r="E1433" s="68" t="s">
        <v>1126</v>
      </c>
      <c r="F1433" s="68">
        <v>876</v>
      </c>
      <c r="G1433" s="69" t="s">
        <v>60</v>
      </c>
      <c r="H1433" s="67">
        <v>53415</v>
      </c>
      <c r="I1433" s="69" t="s">
        <v>201</v>
      </c>
      <c r="J1433" s="45">
        <v>1</v>
      </c>
      <c r="K1433" s="64">
        <v>35400</v>
      </c>
      <c r="L1433" s="65">
        <v>42064</v>
      </c>
      <c r="M1433" s="65">
        <v>42248</v>
      </c>
      <c r="N1433" s="69" t="s">
        <v>21</v>
      </c>
      <c r="O1433" s="68" t="s">
        <v>22</v>
      </c>
    </row>
    <row r="1434" spans="1:15" ht="65.25" customHeight="1" x14ac:dyDescent="0.25">
      <c r="A1434" s="52">
        <v>1412</v>
      </c>
      <c r="B1434" s="68" t="s">
        <v>74</v>
      </c>
      <c r="C1434" s="68">
        <v>7440032</v>
      </c>
      <c r="D1434" s="68" t="s">
        <v>666</v>
      </c>
      <c r="E1434" s="68" t="s">
        <v>1127</v>
      </c>
      <c r="F1434" s="68">
        <v>876</v>
      </c>
      <c r="G1434" s="69" t="s">
        <v>60</v>
      </c>
      <c r="H1434" s="69">
        <v>53231</v>
      </c>
      <c r="I1434" s="68" t="s">
        <v>592</v>
      </c>
      <c r="J1434" s="45">
        <v>1</v>
      </c>
      <c r="K1434" s="64">
        <v>35400</v>
      </c>
      <c r="L1434" s="65">
        <v>42036</v>
      </c>
      <c r="M1434" s="65">
        <v>42095</v>
      </c>
      <c r="N1434" s="69" t="s">
        <v>21</v>
      </c>
      <c r="O1434" s="68" t="s">
        <v>22</v>
      </c>
    </row>
    <row r="1435" spans="1:15" ht="65.25" customHeight="1" x14ac:dyDescent="0.25">
      <c r="A1435" s="52">
        <v>1413</v>
      </c>
      <c r="B1435" s="68" t="s">
        <v>74</v>
      </c>
      <c r="C1435" s="68">
        <v>7440032</v>
      </c>
      <c r="D1435" s="68" t="s">
        <v>666</v>
      </c>
      <c r="E1435" s="68" t="s">
        <v>1128</v>
      </c>
      <c r="F1435" s="68">
        <v>876</v>
      </c>
      <c r="G1435" s="69" t="s">
        <v>60</v>
      </c>
      <c r="H1435" s="68">
        <v>53250</v>
      </c>
      <c r="I1435" s="68" t="s">
        <v>589</v>
      </c>
      <c r="J1435" s="45">
        <v>1</v>
      </c>
      <c r="K1435" s="64">
        <v>35400</v>
      </c>
      <c r="L1435" s="65">
        <v>42036</v>
      </c>
      <c r="M1435" s="65">
        <v>42095</v>
      </c>
      <c r="N1435" s="69" t="s">
        <v>21</v>
      </c>
      <c r="O1435" s="68" t="s">
        <v>22</v>
      </c>
    </row>
    <row r="1436" spans="1:15" ht="65.25" customHeight="1" x14ac:dyDescent="0.25">
      <c r="A1436" s="52">
        <v>1414</v>
      </c>
      <c r="B1436" s="68" t="s">
        <v>74</v>
      </c>
      <c r="C1436" s="68">
        <v>7440032</v>
      </c>
      <c r="D1436" s="68" t="s">
        <v>666</v>
      </c>
      <c r="E1436" s="68" t="s">
        <v>1129</v>
      </c>
      <c r="F1436" s="68">
        <v>876</v>
      </c>
      <c r="G1436" s="69" t="s">
        <v>60</v>
      </c>
      <c r="H1436" s="68">
        <v>53205</v>
      </c>
      <c r="I1436" s="68" t="s">
        <v>578</v>
      </c>
      <c r="J1436" s="45">
        <v>1</v>
      </c>
      <c r="K1436" s="64">
        <v>59000</v>
      </c>
      <c r="L1436" s="65">
        <v>42095</v>
      </c>
      <c r="M1436" s="65">
        <v>42156</v>
      </c>
      <c r="N1436" s="69" t="s">
        <v>21</v>
      </c>
      <c r="O1436" s="68" t="s">
        <v>22</v>
      </c>
    </row>
    <row r="1437" spans="1:15" ht="65.25" customHeight="1" x14ac:dyDescent="0.25">
      <c r="A1437" s="52">
        <v>1415</v>
      </c>
      <c r="B1437" s="68" t="s">
        <v>74</v>
      </c>
      <c r="C1437" s="68">
        <v>7440032</v>
      </c>
      <c r="D1437" s="68" t="s">
        <v>666</v>
      </c>
      <c r="E1437" s="68" t="s">
        <v>1130</v>
      </c>
      <c r="F1437" s="68">
        <v>876</v>
      </c>
      <c r="G1437" s="69" t="s">
        <v>60</v>
      </c>
      <c r="H1437" s="68">
        <v>53408</v>
      </c>
      <c r="I1437" s="68" t="s">
        <v>29</v>
      </c>
      <c r="J1437" s="45">
        <v>1</v>
      </c>
      <c r="K1437" s="64">
        <v>35400</v>
      </c>
      <c r="L1437" s="65">
        <v>42036</v>
      </c>
      <c r="M1437" s="65">
        <v>42095</v>
      </c>
      <c r="N1437" s="69" t="s">
        <v>21</v>
      </c>
      <c r="O1437" s="68" t="s">
        <v>22</v>
      </c>
    </row>
    <row r="1438" spans="1:15" ht="65.25" customHeight="1" x14ac:dyDescent="0.25">
      <c r="A1438" s="52">
        <v>1416</v>
      </c>
      <c r="B1438" s="68" t="s">
        <v>74</v>
      </c>
      <c r="C1438" s="68">
        <v>7440032</v>
      </c>
      <c r="D1438" s="68" t="s">
        <v>666</v>
      </c>
      <c r="E1438" s="68" t="s">
        <v>1131</v>
      </c>
      <c r="F1438" s="68">
        <v>876</v>
      </c>
      <c r="G1438" s="69" t="s">
        <v>60</v>
      </c>
      <c r="H1438" s="68">
        <v>53224</v>
      </c>
      <c r="I1438" s="68" t="s">
        <v>605</v>
      </c>
      <c r="J1438" s="45">
        <v>1</v>
      </c>
      <c r="K1438" s="64">
        <v>35400</v>
      </c>
      <c r="L1438" s="65">
        <v>42095</v>
      </c>
      <c r="M1438" s="65">
        <v>42248</v>
      </c>
      <c r="N1438" s="69" t="s">
        <v>21</v>
      </c>
      <c r="O1438" s="68" t="s">
        <v>22</v>
      </c>
    </row>
    <row r="1439" spans="1:15" ht="65.25" customHeight="1" x14ac:dyDescent="0.25">
      <c r="A1439" s="52">
        <v>1417</v>
      </c>
      <c r="B1439" s="68" t="s">
        <v>74</v>
      </c>
      <c r="C1439" s="68">
        <v>7440032</v>
      </c>
      <c r="D1439" s="68" t="s">
        <v>666</v>
      </c>
      <c r="E1439" s="68" t="s">
        <v>1132</v>
      </c>
      <c r="F1439" s="68">
        <v>876</v>
      </c>
      <c r="G1439" s="69" t="s">
        <v>60</v>
      </c>
      <c r="H1439" s="67">
        <v>53414</v>
      </c>
      <c r="I1439" s="68" t="s">
        <v>214</v>
      </c>
      <c r="J1439" s="45">
        <v>1</v>
      </c>
      <c r="K1439" s="64">
        <v>35400</v>
      </c>
      <c r="L1439" s="65">
        <v>42095</v>
      </c>
      <c r="M1439" s="65">
        <v>42248</v>
      </c>
      <c r="N1439" s="69" t="s">
        <v>21</v>
      </c>
      <c r="O1439" s="68" t="s">
        <v>22</v>
      </c>
    </row>
    <row r="1440" spans="1:15" ht="65.25" customHeight="1" x14ac:dyDescent="0.25">
      <c r="A1440" s="52">
        <v>1418</v>
      </c>
      <c r="B1440" s="68" t="s">
        <v>74</v>
      </c>
      <c r="C1440" s="68">
        <v>7440032</v>
      </c>
      <c r="D1440" s="68" t="s">
        <v>666</v>
      </c>
      <c r="E1440" s="68" t="s">
        <v>1133</v>
      </c>
      <c r="F1440" s="68">
        <v>876</v>
      </c>
      <c r="G1440" s="69" t="s">
        <v>60</v>
      </c>
      <c r="H1440" s="69">
        <v>53641444</v>
      </c>
      <c r="I1440" s="68" t="s">
        <v>580</v>
      </c>
      <c r="J1440" s="45">
        <v>1</v>
      </c>
      <c r="K1440" s="64">
        <v>35400</v>
      </c>
      <c r="L1440" s="65">
        <v>42095</v>
      </c>
      <c r="M1440" s="65">
        <v>42248</v>
      </c>
      <c r="N1440" s="69" t="s">
        <v>21</v>
      </c>
      <c r="O1440" s="68" t="s">
        <v>22</v>
      </c>
    </row>
    <row r="1441" spans="1:15" ht="65.25" customHeight="1" x14ac:dyDescent="0.25">
      <c r="A1441" s="52">
        <v>1419</v>
      </c>
      <c r="B1441" s="68" t="s">
        <v>74</v>
      </c>
      <c r="C1441" s="68">
        <v>7440032</v>
      </c>
      <c r="D1441" s="68" t="s">
        <v>666</v>
      </c>
      <c r="E1441" s="68" t="s">
        <v>1134</v>
      </c>
      <c r="F1441" s="68">
        <v>876</v>
      </c>
      <c r="G1441" s="69" t="s">
        <v>60</v>
      </c>
      <c r="H1441" s="67">
        <v>53414</v>
      </c>
      <c r="I1441" s="68" t="s">
        <v>214</v>
      </c>
      <c r="J1441" s="45">
        <v>1</v>
      </c>
      <c r="K1441" s="64">
        <v>35400</v>
      </c>
      <c r="L1441" s="65">
        <v>42095</v>
      </c>
      <c r="M1441" s="65">
        <v>42248</v>
      </c>
      <c r="N1441" s="69" t="s">
        <v>21</v>
      </c>
      <c r="O1441" s="68" t="s">
        <v>22</v>
      </c>
    </row>
    <row r="1442" spans="1:15" ht="65.25" customHeight="1" x14ac:dyDescent="0.25">
      <c r="A1442" s="52">
        <v>1420</v>
      </c>
      <c r="B1442" s="68" t="s">
        <v>74</v>
      </c>
      <c r="C1442" s="68">
        <v>7440032</v>
      </c>
      <c r="D1442" s="68" t="s">
        <v>666</v>
      </c>
      <c r="E1442" s="68" t="s">
        <v>1071</v>
      </c>
      <c r="F1442" s="68">
        <v>876</v>
      </c>
      <c r="G1442" s="69" t="s">
        <v>60</v>
      </c>
      <c r="H1442" s="68">
        <v>53234</v>
      </c>
      <c r="I1442" s="68" t="s">
        <v>557</v>
      </c>
      <c r="J1442" s="45">
        <v>1</v>
      </c>
      <c r="K1442" s="64">
        <v>35400</v>
      </c>
      <c r="L1442" s="65">
        <v>42064</v>
      </c>
      <c r="M1442" s="65">
        <v>42248</v>
      </c>
      <c r="N1442" s="69" t="s">
        <v>21</v>
      </c>
      <c r="O1442" s="68" t="s">
        <v>22</v>
      </c>
    </row>
    <row r="1443" spans="1:15" ht="65.25" customHeight="1" x14ac:dyDescent="0.25">
      <c r="A1443" s="52">
        <v>1421</v>
      </c>
      <c r="B1443" s="68" t="s">
        <v>74</v>
      </c>
      <c r="C1443" s="68">
        <v>7440032</v>
      </c>
      <c r="D1443" s="68" t="s">
        <v>666</v>
      </c>
      <c r="E1443" s="68" t="s">
        <v>1797</v>
      </c>
      <c r="F1443" s="68">
        <v>876</v>
      </c>
      <c r="G1443" s="69" t="s">
        <v>60</v>
      </c>
      <c r="H1443" s="6">
        <v>53000000</v>
      </c>
      <c r="I1443" s="68" t="s">
        <v>1572</v>
      </c>
      <c r="J1443" s="45">
        <v>8</v>
      </c>
      <c r="K1443" s="64">
        <v>283200</v>
      </c>
      <c r="L1443" s="65">
        <v>42064</v>
      </c>
      <c r="M1443" s="65">
        <v>42156</v>
      </c>
      <c r="N1443" s="69" t="s">
        <v>21</v>
      </c>
      <c r="O1443" s="68" t="s">
        <v>22</v>
      </c>
    </row>
    <row r="1444" spans="1:15" ht="65.25" customHeight="1" x14ac:dyDescent="0.25">
      <c r="A1444" s="52">
        <v>1422</v>
      </c>
      <c r="B1444" s="69" t="s">
        <v>74</v>
      </c>
      <c r="C1444" s="69">
        <v>4560531</v>
      </c>
      <c r="D1444" s="69" t="s">
        <v>556</v>
      </c>
      <c r="E1444" s="68" t="s">
        <v>1476</v>
      </c>
      <c r="F1444" s="69">
        <v>876</v>
      </c>
      <c r="G1444" s="69" t="s">
        <v>60</v>
      </c>
      <c r="H1444" s="67">
        <v>53401</v>
      </c>
      <c r="I1444" s="69" t="s">
        <v>20</v>
      </c>
      <c r="J1444" s="45">
        <v>1</v>
      </c>
      <c r="K1444" s="64">
        <v>153400</v>
      </c>
      <c r="L1444" s="65">
        <v>42156</v>
      </c>
      <c r="M1444" s="65">
        <v>42339</v>
      </c>
      <c r="N1444" s="69" t="s">
        <v>21</v>
      </c>
      <c r="O1444" s="69" t="s">
        <v>22</v>
      </c>
    </row>
    <row r="1445" spans="1:15" ht="65.25" customHeight="1" x14ac:dyDescent="0.25">
      <c r="A1445" s="52">
        <v>1423</v>
      </c>
      <c r="B1445" s="8" t="s">
        <v>23</v>
      </c>
      <c r="C1445" s="8">
        <v>3020000</v>
      </c>
      <c r="D1445" s="68" t="s">
        <v>1744</v>
      </c>
      <c r="E1445" s="68" t="s">
        <v>1464</v>
      </c>
      <c r="F1445" s="69">
        <v>796</v>
      </c>
      <c r="G1445" s="69" t="s">
        <v>19</v>
      </c>
      <c r="H1445" s="10">
        <v>53423</v>
      </c>
      <c r="I1445" s="69" t="s">
        <v>106</v>
      </c>
      <c r="J1445" s="45">
        <v>3</v>
      </c>
      <c r="K1445" s="64">
        <v>17983.2</v>
      </c>
      <c r="L1445" s="65">
        <v>42095</v>
      </c>
      <c r="M1445" s="65">
        <v>42156</v>
      </c>
      <c r="N1445" s="69" t="s">
        <v>54</v>
      </c>
      <c r="O1445" s="68" t="s">
        <v>51</v>
      </c>
    </row>
    <row r="1446" spans="1:15" ht="65.25" customHeight="1" x14ac:dyDescent="0.25">
      <c r="A1446" s="52">
        <v>1424</v>
      </c>
      <c r="B1446" s="8" t="s">
        <v>23</v>
      </c>
      <c r="C1446" s="8">
        <v>3020000</v>
      </c>
      <c r="D1446" s="68" t="s">
        <v>1744</v>
      </c>
      <c r="E1446" s="68" t="s">
        <v>1469</v>
      </c>
      <c r="F1446" s="69">
        <v>796</v>
      </c>
      <c r="G1446" s="69" t="s">
        <v>19</v>
      </c>
      <c r="H1446" s="67">
        <v>53401</v>
      </c>
      <c r="I1446" s="69" t="s">
        <v>20</v>
      </c>
      <c r="J1446" s="45">
        <v>2</v>
      </c>
      <c r="K1446" s="64">
        <v>11988.8</v>
      </c>
      <c r="L1446" s="65">
        <v>42095</v>
      </c>
      <c r="M1446" s="65">
        <v>42339</v>
      </c>
      <c r="N1446" s="69" t="s">
        <v>54</v>
      </c>
      <c r="O1446" s="68" t="s">
        <v>51</v>
      </c>
    </row>
    <row r="1447" spans="1:15" ht="65.25" customHeight="1" x14ac:dyDescent="0.25">
      <c r="A1447" s="52">
        <v>1425</v>
      </c>
      <c r="B1447" s="8" t="s">
        <v>23</v>
      </c>
      <c r="C1447" s="69">
        <v>2922200</v>
      </c>
      <c r="D1447" s="69" t="s">
        <v>356</v>
      </c>
      <c r="E1447" s="68" t="s">
        <v>1458</v>
      </c>
      <c r="F1447" s="69">
        <v>796</v>
      </c>
      <c r="G1447" s="69" t="s">
        <v>19</v>
      </c>
      <c r="H1447" s="67">
        <v>53401</v>
      </c>
      <c r="I1447" s="69" t="s">
        <v>20</v>
      </c>
      <c r="J1447" s="45">
        <v>1</v>
      </c>
      <c r="K1447" s="64">
        <v>12980</v>
      </c>
      <c r="L1447" s="65">
        <v>42095</v>
      </c>
      <c r="M1447" s="65">
        <v>42156</v>
      </c>
      <c r="N1447" s="69" t="s">
        <v>21</v>
      </c>
      <c r="O1447" s="68" t="s">
        <v>22</v>
      </c>
    </row>
    <row r="1448" spans="1:15" ht="65.25" customHeight="1" x14ac:dyDescent="0.25">
      <c r="A1448" s="52">
        <v>1426</v>
      </c>
      <c r="B1448" s="68" t="s">
        <v>918</v>
      </c>
      <c r="C1448" s="68">
        <v>2922129</v>
      </c>
      <c r="D1448" s="69" t="s">
        <v>804</v>
      </c>
      <c r="E1448" s="69" t="s">
        <v>1047</v>
      </c>
      <c r="F1448" s="69">
        <v>796</v>
      </c>
      <c r="G1448" s="69" t="s">
        <v>19</v>
      </c>
      <c r="H1448" s="10">
        <v>53423</v>
      </c>
      <c r="I1448" s="69" t="s">
        <v>106</v>
      </c>
      <c r="J1448" s="64">
        <v>40</v>
      </c>
      <c r="K1448" s="64">
        <v>15000</v>
      </c>
      <c r="L1448" s="65">
        <v>42095</v>
      </c>
      <c r="M1448" s="65">
        <v>42156</v>
      </c>
      <c r="N1448" s="69" t="s">
        <v>21</v>
      </c>
      <c r="O1448" s="69" t="s">
        <v>51</v>
      </c>
    </row>
    <row r="1449" spans="1:15" ht="65.25" customHeight="1" x14ac:dyDescent="0.25">
      <c r="A1449" s="52">
        <v>1427</v>
      </c>
      <c r="B1449" s="68" t="s">
        <v>23</v>
      </c>
      <c r="C1449" s="68">
        <v>3100000</v>
      </c>
      <c r="D1449" s="69" t="s">
        <v>445</v>
      </c>
      <c r="E1449" s="69" t="s">
        <v>1061</v>
      </c>
      <c r="F1449" s="69">
        <v>796</v>
      </c>
      <c r="G1449" s="69" t="s">
        <v>19</v>
      </c>
      <c r="H1449" s="67">
        <v>53425</v>
      </c>
      <c r="I1449" s="68" t="s">
        <v>56</v>
      </c>
      <c r="J1449" s="29">
        <v>100</v>
      </c>
      <c r="K1449" s="9">
        <v>800</v>
      </c>
      <c r="L1449" s="65">
        <v>42095</v>
      </c>
      <c r="M1449" s="65">
        <v>42339</v>
      </c>
      <c r="N1449" s="69" t="s">
        <v>21</v>
      </c>
      <c r="O1449" s="69" t="s">
        <v>22</v>
      </c>
    </row>
    <row r="1450" spans="1:15" ht="65.25" customHeight="1" x14ac:dyDescent="0.25">
      <c r="A1450" s="52">
        <v>1428</v>
      </c>
      <c r="B1450" s="68" t="s">
        <v>23</v>
      </c>
      <c r="C1450" s="68">
        <v>2519760</v>
      </c>
      <c r="D1450" s="69" t="s">
        <v>32</v>
      </c>
      <c r="E1450" s="68" t="s">
        <v>1492</v>
      </c>
      <c r="F1450" s="2" t="s">
        <v>362</v>
      </c>
      <c r="G1450" s="68" t="s">
        <v>363</v>
      </c>
      <c r="H1450" s="67">
        <v>53415</v>
      </c>
      <c r="I1450" s="69" t="s">
        <v>201</v>
      </c>
      <c r="J1450" s="64">
        <v>240</v>
      </c>
      <c r="K1450" s="64">
        <v>6000</v>
      </c>
      <c r="L1450" s="65">
        <v>42095</v>
      </c>
      <c r="M1450" s="65">
        <v>42156</v>
      </c>
      <c r="N1450" s="69" t="s">
        <v>21</v>
      </c>
      <c r="O1450" s="69" t="s">
        <v>22</v>
      </c>
    </row>
    <row r="1451" spans="1:15" ht="65.25" customHeight="1" x14ac:dyDescent="0.25">
      <c r="A1451" s="52">
        <v>1429</v>
      </c>
      <c r="B1451" s="69" t="s">
        <v>23</v>
      </c>
      <c r="C1451" s="8">
        <v>2519760</v>
      </c>
      <c r="D1451" s="69" t="s">
        <v>32</v>
      </c>
      <c r="E1451" s="68" t="s">
        <v>1494</v>
      </c>
      <c r="F1451" s="2" t="s">
        <v>362</v>
      </c>
      <c r="G1451" s="68" t="s">
        <v>363</v>
      </c>
      <c r="H1451" s="67">
        <v>53415</v>
      </c>
      <c r="I1451" s="69" t="s">
        <v>201</v>
      </c>
      <c r="J1451" s="64">
        <v>420</v>
      </c>
      <c r="K1451" s="64">
        <v>12600</v>
      </c>
      <c r="L1451" s="65">
        <v>42095</v>
      </c>
      <c r="M1451" s="65">
        <v>42156</v>
      </c>
      <c r="N1451" s="69" t="s">
        <v>21</v>
      </c>
      <c r="O1451" s="69" t="s">
        <v>22</v>
      </c>
    </row>
    <row r="1452" spans="1:15" ht="65.25" customHeight="1" x14ac:dyDescent="0.25">
      <c r="A1452" s="52">
        <v>1430</v>
      </c>
      <c r="B1452" s="69" t="s">
        <v>23</v>
      </c>
      <c r="C1452" s="8">
        <v>2519760</v>
      </c>
      <c r="D1452" s="69" t="s">
        <v>32</v>
      </c>
      <c r="E1452" s="68" t="s">
        <v>1493</v>
      </c>
      <c r="F1452" s="2" t="s">
        <v>362</v>
      </c>
      <c r="G1452" s="68" t="s">
        <v>363</v>
      </c>
      <c r="H1452" s="67">
        <v>53415</v>
      </c>
      <c r="I1452" s="69" t="s">
        <v>201</v>
      </c>
      <c r="J1452" s="64">
        <v>160</v>
      </c>
      <c r="K1452" s="64">
        <v>5920</v>
      </c>
      <c r="L1452" s="65">
        <v>42095</v>
      </c>
      <c r="M1452" s="65">
        <v>42156</v>
      </c>
      <c r="N1452" s="69" t="s">
        <v>21</v>
      </c>
      <c r="O1452" s="69" t="s">
        <v>22</v>
      </c>
    </row>
    <row r="1453" spans="1:15" ht="65.25" customHeight="1" x14ac:dyDescent="0.25">
      <c r="A1453" s="52">
        <v>1431</v>
      </c>
      <c r="B1453" s="68" t="s">
        <v>23</v>
      </c>
      <c r="C1453" s="68">
        <v>2522119</v>
      </c>
      <c r="D1453" s="68" t="s">
        <v>1601</v>
      </c>
      <c r="E1453" s="68" t="s">
        <v>1600</v>
      </c>
      <c r="F1453" s="68">
        <v>796</v>
      </c>
      <c r="G1453" s="69" t="s">
        <v>19</v>
      </c>
      <c r="H1453" s="68">
        <v>53401</v>
      </c>
      <c r="I1453" s="68" t="s">
        <v>20</v>
      </c>
      <c r="J1453" s="45">
        <v>803</v>
      </c>
      <c r="K1453" s="64">
        <v>521337.55</v>
      </c>
      <c r="L1453" s="65">
        <v>42036</v>
      </c>
      <c r="M1453" s="65">
        <v>42186</v>
      </c>
      <c r="N1453" s="69" t="s">
        <v>21</v>
      </c>
      <c r="O1453" s="68" t="s">
        <v>22</v>
      </c>
    </row>
    <row r="1454" spans="1:15" ht="65.25" customHeight="1" x14ac:dyDescent="0.25">
      <c r="A1454" s="52">
        <v>1432</v>
      </c>
      <c r="B1454" s="8" t="s">
        <v>23</v>
      </c>
      <c r="C1454" s="8">
        <v>3020000</v>
      </c>
      <c r="D1454" s="68" t="s">
        <v>1744</v>
      </c>
      <c r="E1454" s="68" t="s">
        <v>1463</v>
      </c>
      <c r="F1454" s="69">
        <v>796</v>
      </c>
      <c r="G1454" s="69" t="s">
        <v>19</v>
      </c>
      <c r="H1454" s="67">
        <v>53425</v>
      </c>
      <c r="I1454" s="68" t="s">
        <v>56</v>
      </c>
      <c r="J1454" s="45">
        <v>1</v>
      </c>
      <c r="K1454" s="64">
        <v>8000</v>
      </c>
      <c r="L1454" s="65">
        <v>42095</v>
      </c>
      <c r="M1454" s="65">
        <v>42339</v>
      </c>
      <c r="N1454" s="69" t="s">
        <v>54</v>
      </c>
      <c r="O1454" s="68" t="s">
        <v>51</v>
      </c>
    </row>
    <row r="1455" spans="1:15" ht="65.25" customHeight="1" x14ac:dyDescent="0.25">
      <c r="A1455" s="52">
        <v>1433</v>
      </c>
      <c r="B1455" s="8" t="s">
        <v>23</v>
      </c>
      <c r="C1455" s="8">
        <v>3020000</v>
      </c>
      <c r="D1455" s="68" t="s">
        <v>1744</v>
      </c>
      <c r="E1455" s="68" t="s">
        <v>1472</v>
      </c>
      <c r="F1455" s="69">
        <v>796</v>
      </c>
      <c r="G1455" s="69" t="s">
        <v>19</v>
      </c>
      <c r="H1455" s="67">
        <v>53425</v>
      </c>
      <c r="I1455" s="68" t="s">
        <v>56</v>
      </c>
      <c r="J1455" s="45">
        <v>2</v>
      </c>
      <c r="K1455" s="14">
        <v>520</v>
      </c>
      <c r="L1455" s="65">
        <v>42095</v>
      </c>
      <c r="M1455" s="65">
        <v>42339</v>
      </c>
      <c r="N1455" s="69" t="s">
        <v>54</v>
      </c>
      <c r="O1455" s="68" t="s">
        <v>51</v>
      </c>
    </row>
    <row r="1456" spans="1:15" ht="65.25" customHeight="1" x14ac:dyDescent="0.25">
      <c r="A1456" s="52">
        <v>1434</v>
      </c>
      <c r="B1456" s="69" t="s">
        <v>23</v>
      </c>
      <c r="C1456" s="8">
        <v>2925253</v>
      </c>
      <c r="D1456" s="13" t="s">
        <v>405</v>
      </c>
      <c r="E1456" s="13" t="s">
        <v>919</v>
      </c>
      <c r="F1456" s="69">
        <v>796</v>
      </c>
      <c r="G1456" s="69" t="s">
        <v>19</v>
      </c>
      <c r="H1456" s="67">
        <v>53401</v>
      </c>
      <c r="I1456" s="69" t="s">
        <v>20</v>
      </c>
      <c r="J1456" s="64">
        <v>1</v>
      </c>
      <c r="K1456" s="64">
        <f>51448-45918</f>
        <v>5530</v>
      </c>
      <c r="L1456" s="65">
        <v>42095</v>
      </c>
      <c r="M1456" s="65">
        <v>42186</v>
      </c>
      <c r="N1456" s="69" t="s">
        <v>21</v>
      </c>
      <c r="O1456" s="69" t="s">
        <v>22</v>
      </c>
    </row>
    <row r="1457" spans="1:15" ht="65.25" customHeight="1" x14ac:dyDescent="0.25">
      <c r="A1457" s="52">
        <v>1435</v>
      </c>
      <c r="B1457" s="68" t="s">
        <v>918</v>
      </c>
      <c r="C1457" s="68">
        <v>2922129</v>
      </c>
      <c r="D1457" s="69" t="s">
        <v>1440</v>
      </c>
      <c r="E1457" s="68" t="s">
        <v>1441</v>
      </c>
      <c r="F1457" s="69">
        <v>796</v>
      </c>
      <c r="G1457" s="69" t="s">
        <v>19</v>
      </c>
      <c r="H1457" s="67">
        <v>53401</v>
      </c>
      <c r="I1457" s="69" t="s">
        <v>20</v>
      </c>
      <c r="J1457" s="45">
        <v>1</v>
      </c>
      <c r="K1457" s="64">
        <v>7080</v>
      </c>
      <c r="L1457" s="65">
        <v>42095</v>
      </c>
      <c r="M1457" s="65">
        <v>42156</v>
      </c>
      <c r="N1457" s="69" t="s">
        <v>21</v>
      </c>
      <c r="O1457" s="68" t="s">
        <v>22</v>
      </c>
    </row>
    <row r="1458" spans="1:15" ht="65.25" customHeight="1" x14ac:dyDescent="0.25">
      <c r="A1458" s="52">
        <v>1436</v>
      </c>
      <c r="B1458" s="69" t="s">
        <v>2250</v>
      </c>
      <c r="C1458" s="69">
        <v>3611010</v>
      </c>
      <c r="D1458" s="35" t="s">
        <v>49</v>
      </c>
      <c r="E1458" s="13" t="s">
        <v>1040</v>
      </c>
      <c r="F1458" s="69">
        <v>796</v>
      </c>
      <c r="G1458" s="69" t="s">
        <v>19</v>
      </c>
      <c r="H1458" s="68">
        <v>53413</v>
      </c>
      <c r="I1458" s="35" t="s">
        <v>178</v>
      </c>
      <c r="J1458" s="36">
        <v>16</v>
      </c>
      <c r="K1458" s="36">
        <v>46610</v>
      </c>
      <c r="L1458" s="38">
        <v>42095</v>
      </c>
      <c r="M1458" s="65">
        <v>42248</v>
      </c>
      <c r="N1458" s="69" t="s">
        <v>21</v>
      </c>
      <c r="O1458" s="35" t="s">
        <v>22</v>
      </c>
    </row>
    <row r="1459" spans="1:15" ht="65.25" customHeight="1" x14ac:dyDescent="0.25">
      <c r="A1459" s="52">
        <v>1437</v>
      </c>
      <c r="B1459" s="8" t="s">
        <v>23</v>
      </c>
      <c r="C1459" s="8">
        <v>3020000</v>
      </c>
      <c r="D1459" s="68" t="s">
        <v>1744</v>
      </c>
      <c r="E1459" s="68" t="s">
        <v>1393</v>
      </c>
      <c r="F1459" s="69">
        <v>796</v>
      </c>
      <c r="G1459" s="69" t="s">
        <v>19</v>
      </c>
      <c r="H1459" s="67">
        <v>53401</v>
      </c>
      <c r="I1459" s="69" t="s">
        <v>20</v>
      </c>
      <c r="J1459" s="45">
        <v>5</v>
      </c>
      <c r="K1459" s="64">
        <v>72100</v>
      </c>
      <c r="L1459" s="65">
        <v>42095</v>
      </c>
      <c r="M1459" s="65">
        <v>42156</v>
      </c>
      <c r="N1459" s="69" t="s">
        <v>54</v>
      </c>
      <c r="O1459" s="68" t="s">
        <v>51</v>
      </c>
    </row>
    <row r="1460" spans="1:15" ht="65.25" customHeight="1" x14ac:dyDescent="0.25">
      <c r="A1460" s="52">
        <v>1438</v>
      </c>
      <c r="B1460" s="8" t="s">
        <v>23</v>
      </c>
      <c r="C1460" s="8">
        <v>3020000</v>
      </c>
      <c r="D1460" s="68" t="s">
        <v>1744</v>
      </c>
      <c r="E1460" s="68" t="s">
        <v>1393</v>
      </c>
      <c r="F1460" s="69">
        <v>796</v>
      </c>
      <c r="G1460" s="69" t="s">
        <v>19</v>
      </c>
      <c r="H1460" s="67">
        <v>53425</v>
      </c>
      <c r="I1460" s="68" t="s">
        <v>56</v>
      </c>
      <c r="J1460" s="45">
        <v>2</v>
      </c>
      <c r="K1460" s="64">
        <v>27000</v>
      </c>
      <c r="L1460" s="65">
        <v>42095</v>
      </c>
      <c r="M1460" s="65">
        <v>42339</v>
      </c>
      <c r="N1460" s="69" t="s">
        <v>54</v>
      </c>
      <c r="O1460" s="68" t="s">
        <v>51</v>
      </c>
    </row>
    <row r="1461" spans="1:15" ht="65.25" customHeight="1" x14ac:dyDescent="0.25">
      <c r="A1461" s="52">
        <v>1439</v>
      </c>
      <c r="B1461" s="8" t="s">
        <v>23</v>
      </c>
      <c r="C1461" s="8">
        <v>3020000</v>
      </c>
      <c r="D1461" s="68" t="s">
        <v>1744</v>
      </c>
      <c r="E1461" s="68" t="s">
        <v>1392</v>
      </c>
      <c r="F1461" s="69">
        <v>796</v>
      </c>
      <c r="G1461" s="69" t="s">
        <v>19</v>
      </c>
      <c r="H1461" s="67">
        <v>53415</v>
      </c>
      <c r="I1461" s="69" t="s">
        <v>201</v>
      </c>
      <c r="J1461" s="45">
        <v>12</v>
      </c>
      <c r="K1461" s="64">
        <v>70941.600000000006</v>
      </c>
      <c r="L1461" s="65">
        <v>42095</v>
      </c>
      <c r="M1461" s="65">
        <v>42156</v>
      </c>
      <c r="N1461" s="69" t="s">
        <v>54</v>
      </c>
      <c r="O1461" s="68" t="s">
        <v>51</v>
      </c>
    </row>
    <row r="1462" spans="1:15" ht="65.25" customHeight="1" x14ac:dyDescent="0.25">
      <c r="A1462" s="52">
        <v>1440</v>
      </c>
      <c r="B1462" s="68" t="s">
        <v>23</v>
      </c>
      <c r="C1462" s="68">
        <v>2521371</v>
      </c>
      <c r="D1462" s="2" t="s">
        <v>1048</v>
      </c>
      <c r="E1462" s="2" t="s">
        <v>1049</v>
      </c>
      <c r="F1462" s="2" t="s">
        <v>362</v>
      </c>
      <c r="G1462" s="68" t="s">
        <v>363</v>
      </c>
      <c r="H1462" s="67">
        <v>53401</v>
      </c>
      <c r="I1462" s="69" t="s">
        <v>20</v>
      </c>
      <c r="J1462" s="2">
        <v>200</v>
      </c>
      <c r="K1462" s="14">
        <v>10000</v>
      </c>
      <c r="L1462" s="65">
        <v>42095</v>
      </c>
      <c r="M1462" s="65">
        <v>42217</v>
      </c>
      <c r="N1462" s="69" t="s">
        <v>21</v>
      </c>
      <c r="O1462" s="2" t="s">
        <v>22</v>
      </c>
    </row>
    <row r="1463" spans="1:15" s="171" customFormat="1" ht="65.25" customHeight="1" x14ac:dyDescent="0.25">
      <c r="A1463" s="52">
        <v>1441</v>
      </c>
      <c r="B1463" s="68" t="s">
        <v>23</v>
      </c>
      <c r="C1463" s="68">
        <v>2922290</v>
      </c>
      <c r="D1463" s="68" t="s">
        <v>1138</v>
      </c>
      <c r="E1463" s="68" t="s">
        <v>1144</v>
      </c>
      <c r="F1463" s="69">
        <v>796</v>
      </c>
      <c r="G1463" s="69" t="s">
        <v>19</v>
      </c>
      <c r="H1463" s="67">
        <v>53401</v>
      </c>
      <c r="I1463" s="69" t="s">
        <v>20</v>
      </c>
      <c r="J1463" s="45">
        <v>2</v>
      </c>
      <c r="K1463" s="64">
        <v>137200</v>
      </c>
      <c r="L1463" s="65">
        <v>42156</v>
      </c>
      <c r="M1463" s="65">
        <v>42248</v>
      </c>
      <c r="N1463" s="69" t="s">
        <v>21</v>
      </c>
      <c r="O1463" s="68" t="s">
        <v>22</v>
      </c>
    </row>
    <row r="1464" spans="1:15" ht="65.25" customHeight="1" x14ac:dyDescent="0.25">
      <c r="A1464" s="52">
        <v>1442</v>
      </c>
      <c r="B1464" s="8" t="s">
        <v>118</v>
      </c>
      <c r="C1464" s="8">
        <v>8022000</v>
      </c>
      <c r="D1464" s="69" t="s">
        <v>1025</v>
      </c>
      <c r="E1464" s="69" t="s">
        <v>266</v>
      </c>
      <c r="F1464" s="69">
        <v>876</v>
      </c>
      <c r="G1464" s="69" t="s">
        <v>60</v>
      </c>
      <c r="H1464" s="69">
        <v>53727000</v>
      </c>
      <c r="I1464" s="69" t="s">
        <v>70</v>
      </c>
      <c r="J1464" s="69">
        <v>1</v>
      </c>
      <c r="K1464" s="64">
        <v>198240</v>
      </c>
      <c r="L1464" s="65">
        <v>42095</v>
      </c>
      <c r="M1464" s="65">
        <v>42248</v>
      </c>
      <c r="N1464" s="69" t="s">
        <v>53</v>
      </c>
      <c r="O1464" s="69" t="s">
        <v>22</v>
      </c>
    </row>
    <row r="1465" spans="1:15" ht="65.25" customHeight="1" x14ac:dyDescent="0.25">
      <c r="A1465" s="52">
        <v>1443</v>
      </c>
      <c r="B1465" s="68" t="s">
        <v>23</v>
      </c>
      <c r="C1465" s="68">
        <v>2897030</v>
      </c>
      <c r="D1465" s="69" t="s">
        <v>387</v>
      </c>
      <c r="E1465" s="69" t="s">
        <v>388</v>
      </c>
      <c r="F1465" s="69">
        <v>796</v>
      </c>
      <c r="G1465" s="69" t="s">
        <v>19</v>
      </c>
      <c r="H1465" s="67">
        <v>53401</v>
      </c>
      <c r="I1465" s="69" t="s">
        <v>20</v>
      </c>
      <c r="J1465" s="64">
        <v>8</v>
      </c>
      <c r="K1465" s="64">
        <v>70000</v>
      </c>
      <c r="L1465" s="65">
        <v>42248</v>
      </c>
      <c r="M1465" s="65">
        <v>42278</v>
      </c>
      <c r="N1465" s="69" t="s">
        <v>21</v>
      </c>
      <c r="O1465" s="69" t="s">
        <v>22</v>
      </c>
    </row>
    <row r="1466" spans="1:15" ht="65.25" customHeight="1" x14ac:dyDescent="0.25">
      <c r="A1466" s="52">
        <v>1444</v>
      </c>
      <c r="B1466" s="68" t="s">
        <v>23</v>
      </c>
      <c r="C1466" s="68">
        <v>2897030</v>
      </c>
      <c r="D1466" s="69" t="s">
        <v>387</v>
      </c>
      <c r="E1466" s="69" t="s">
        <v>388</v>
      </c>
      <c r="F1466" s="69">
        <v>796</v>
      </c>
      <c r="G1466" s="69" t="s">
        <v>19</v>
      </c>
      <c r="H1466" s="67">
        <v>53401</v>
      </c>
      <c r="I1466" s="69" t="s">
        <v>20</v>
      </c>
      <c r="J1466" s="64">
        <v>70</v>
      </c>
      <c r="K1466" s="64">
        <v>420000</v>
      </c>
      <c r="L1466" s="65">
        <v>42156</v>
      </c>
      <c r="M1466" s="65">
        <v>42186</v>
      </c>
      <c r="N1466" s="69" t="s">
        <v>21</v>
      </c>
      <c r="O1466" s="69" t="s">
        <v>22</v>
      </c>
    </row>
    <row r="1467" spans="1:15" ht="65.25" customHeight="1" x14ac:dyDescent="0.25">
      <c r="A1467" s="52">
        <v>1445</v>
      </c>
      <c r="B1467" s="69" t="s">
        <v>119</v>
      </c>
      <c r="C1467" s="6">
        <v>8511000</v>
      </c>
      <c r="D1467" s="13" t="s">
        <v>1013</v>
      </c>
      <c r="E1467" s="35" t="s">
        <v>200</v>
      </c>
      <c r="F1467" s="69">
        <v>792</v>
      </c>
      <c r="G1467" s="69" t="s">
        <v>117</v>
      </c>
      <c r="H1467" s="68">
        <v>53413</v>
      </c>
      <c r="I1467" s="35" t="s">
        <v>189</v>
      </c>
      <c r="J1467" s="44" t="s">
        <v>1014</v>
      </c>
      <c r="K1467" s="37">
        <v>110920</v>
      </c>
      <c r="L1467" s="65">
        <v>42095</v>
      </c>
      <c r="M1467" s="65">
        <v>42339</v>
      </c>
      <c r="N1467" s="69" t="s">
        <v>21</v>
      </c>
      <c r="O1467" s="35" t="s">
        <v>22</v>
      </c>
    </row>
    <row r="1468" spans="1:15" ht="65.25" customHeight="1" x14ac:dyDescent="0.25">
      <c r="A1468" s="52">
        <v>1446</v>
      </c>
      <c r="B1468" s="69" t="s">
        <v>119</v>
      </c>
      <c r="C1468" s="6">
        <v>8511000</v>
      </c>
      <c r="D1468" s="69" t="s">
        <v>1026</v>
      </c>
      <c r="E1468" s="69" t="s">
        <v>1027</v>
      </c>
      <c r="F1468" s="69">
        <v>876</v>
      </c>
      <c r="G1468" s="69" t="s">
        <v>60</v>
      </c>
      <c r="H1468" s="69">
        <v>53727000</v>
      </c>
      <c r="I1468" s="69" t="s">
        <v>70</v>
      </c>
      <c r="J1468" s="69">
        <v>1</v>
      </c>
      <c r="K1468" s="64">
        <v>193065.7</v>
      </c>
      <c r="L1468" s="65">
        <v>42156</v>
      </c>
      <c r="M1468" s="65">
        <v>42217</v>
      </c>
      <c r="N1468" s="69" t="s">
        <v>21</v>
      </c>
      <c r="O1468" s="69" t="s">
        <v>22</v>
      </c>
    </row>
    <row r="1469" spans="1:15" ht="65.25" customHeight="1" x14ac:dyDescent="0.25">
      <c r="A1469" s="52">
        <v>1447</v>
      </c>
      <c r="B1469" s="69" t="s">
        <v>119</v>
      </c>
      <c r="C1469" s="6">
        <v>8511000</v>
      </c>
      <c r="D1469" s="69" t="s">
        <v>1026</v>
      </c>
      <c r="E1469" s="69" t="s">
        <v>1027</v>
      </c>
      <c r="F1469" s="69">
        <v>876</v>
      </c>
      <c r="G1469" s="69" t="s">
        <v>60</v>
      </c>
      <c r="H1469" s="69">
        <v>53727000</v>
      </c>
      <c r="I1469" s="69" t="s">
        <v>70</v>
      </c>
      <c r="J1469" s="69">
        <v>1</v>
      </c>
      <c r="K1469" s="64">
        <v>126934.3</v>
      </c>
      <c r="L1469" s="65">
        <v>42095</v>
      </c>
      <c r="M1469" s="65">
        <v>42156</v>
      </c>
      <c r="N1469" s="69" t="s">
        <v>21</v>
      </c>
      <c r="O1469" s="69" t="s">
        <v>22</v>
      </c>
    </row>
    <row r="1470" spans="1:15" ht="65.25" customHeight="1" x14ac:dyDescent="0.25">
      <c r="A1470" s="52">
        <v>1448</v>
      </c>
      <c r="B1470" s="69" t="s">
        <v>119</v>
      </c>
      <c r="C1470" s="6">
        <v>8511000</v>
      </c>
      <c r="D1470" s="69" t="s">
        <v>1032</v>
      </c>
      <c r="E1470" s="69" t="s">
        <v>1031</v>
      </c>
      <c r="F1470" s="69">
        <v>792</v>
      </c>
      <c r="G1470" s="69" t="s">
        <v>117</v>
      </c>
      <c r="H1470" s="67">
        <v>53401</v>
      </c>
      <c r="I1470" s="69" t="s">
        <v>20</v>
      </c>
      <c r="J1470" s="4">
        <v>130</v>
      </c>
      <c r="K1470" s="64">
        <v>495765.2</v>
      </c>
      <c r="L1470" s="65">
        <v>42095</v>
      </c>
      <c r="M1470" s="65">
        <v>42339</v>
      </c>
      <c r="N1470" s="69" t="s">
        <v>21</v>
      </c>
      <c r="O1470" s="69" t="s">
        <v>22</v>
      </c>
    </row>
    <row r="1471" spans="1:15" ht="65.25" customHeight="1" x14ac:dyDescent="0.25">
      <c r="A1471" s="52">
        <v>1449</v>
      </c>
      <c r="B1471" s="69" t="s">
        <v>119</v>
      </c>
      <c r="C1471" s="6">
        <v>8511000</v>
      </c>
      <c r="D1471" s="69" t="s">
        <v>1032</v>
      </c>
      <c r="E1471" s="69" t="s">
        <v>1031</v>
      </c>
      <c r="F1471" s="69">
        <v>792</v>
      </c>
      <c r="G1471" s="69" t="s">
        <v>117</v>
      </c>
      <c r="H1471" s="67">
        <v>53401</v>
      </c>
      <c r="I1471" s="69" t="s">
        <v>20</v>
      </c>
      <c r="J1471" s="4">
        <v>130</v>
      </c>
      <c r="K1471" s="64">
        <v>260614.8</v>
      </c>
      <c r="L1471" s="65">
        <v>42156</v>
      </c>
      <c r="M1471" s="65">
        <v>42339</v>
      </c>
      <c r="N1471" s="69" t="s">
        <v>21</v>
      </c>
      <c r="O1471" s="69" t="s">
        <v>22</v>
      </c>
    </row>
    <row r="1472" spans="1:15" ht="65.25" customHeight="1" x14ac:dyDescent="0.25">
      <c r="A1472" s="52">
        <v>1450</v>
      </c>
      <c r="B1472" s="69" t="s">
        <v>119</v>
      </c>
      <c r="C1472" s="6">
        <v>8511000</v>
      </c>
      <c r="D1472" s="69" t="s">
        <v>1026</v>
      </c>
      <c r="E1472" s="69" t="s">
        <v>1034</v>
      </c>
      <c r="F1472" s="69">
        <v>876</v>
      </c>
      <c r="G1472" s="69" t="s">
        <v>60</v>
      </c>
      <c r="H1472" s="6">
        <v>53412</v>
      </c>
      <c r="I1472" s="69" t="s">
        <v>91</v>
      </c>
      <c r="J1472" s="64">
        <v>78</v>
      </c>
      <c r="K1472" s="64">
        <v>226029.8</v>
      </c>
      <c r="L1472" s="65">
        <v>42095</v>
      </c>
      <c r="M1472" s="65">
        <v>42156</v>
      </c>
      <c r="N1472" s="69" t="s">
        <v>21</v>
      </c>
      <c r="O1472" s="69" t="s">
        <v>22</v>
      </c>
    </row>
    <row r="1473" spans="1:15" ht="65.25" customHeight="1" x14ac:dyDescent="0.25">
      <c r="A1473" s="52">
        <v>1451</v>
      </c>
      <c r="B1473" s="68" t="s">
        <v>23</v>
      </c>
      <c r="C1473" s="68">
        <v>2897030</v>
      </c>
      <c r="D1473" s="69" t="s">
        <v>387</v>
      </c>
      <c r="E1473" s="69" t="s">
        <v>388</v>
      </c>
      <c r="F1473" s="69">
        <v>796</v>
      </c>
      <c r="G1473" s="69" t="s">
        <v>19</v>
      </c>
      <c r="H1473" s="67">
        <v>53401</v>
      </c>
      <c r="I1473" s="69" t="s">
        <v>20</v>
      </c>
      <c r="J1473" s="64">
        <v>70</v>
      </c>
      <c r="K1473" s="64">
        <v>420000</v>
      </c>
      <c r="L1473" s="65">
        <v>42186</v>
      </c>
      <c r="M1473" s="65">
        <v>42217</v>
      </c>
      <c r="N1473" s="69" t="s">
        <v>21</v>
      </c>
      <c r="O1473" s="69" t="s">
        <v>22</v>
      </c>
    </row>
    <row r="1474" spans="1:15" ht="65.25" customHeight="1" x14ac:dyDescent="0.25">
      <c r="A1474" s="52">
        <v>1452</v>
      </c>
      <c r="B1474" s="69" t="s">
        <v>119</v>
      </c>
      <c r="C1474" s="6">
        <v>8511000</v>
      </c>
      <c r="D1474" s="69" t="s">
        <v>780</v>
      </c>
      <c r="E1474" s="69" t="s">
        <v>76</v>
      </c>
      <c r="F1474" s="69">
        <v>876</v>
      </c>
      <c r="G1474" s="69" t="s">
        <v>60</v>
      </c>
      <c r="H1474" s="69">
        <v>53727000</v>
      </c>
      <c r="I1474" s="69" t="s">
        <v>70</v>
      </c>
      <c r="J1474" s="69">
        <v>1</v>
      </c>
      <c r="K1474" s="64">
        <v>120360</v>
      </c>
      <c r="L1474" s="65">
        <v>42095</v>
      </c>
      <c r="M1474" s="65">
        <v>42339</v>
      </c>
      <c r="N1474" s="69" t="s">
        <v>21</v>
      </c>
      <c r="O1474" s="69" t="s">
        <v>22</v>
      </c>
    </row>
    <row r="1475" spans="1:15" ht="65.25" customHeight="1" x14ac:dyDescent="0.25">
      <c r="A1475" s="52">
        <v>1453</v>
      </c>
      <c r="B1475" s="8" t="s">
        <v>133</v>
      </c>
      <c r="C1475" s="8">
        <v>9200000</v>
      </c>
      <c r="D1475" s="69" t="s">
        <v>1029</v>
      </c>
      <c r="E1475" s="69" t="s">
        <v>1030</v>
      </c>
      <c r="F1475" s="2" t="s">
        <v>124</v>
      </c>
      <c r="G1475" s="69" t="s">
        <v>125</v>
      </c>
      <c r="H1475" s="67">
        <v>53401</v>
      </c>
      <c r="I1475" s="69" t="s">
        <v>20</v>
      </c>
      <c r="J1475" s="64">
        <v>50</v>
      </c>
      <c r="K1475" s="64">
        <v>100000</v>
      </c>
      <c r="L1475" s="65">
        <v>42095</v>
      </c>
      <c r="M1475" s="65">
        <v>42125</v>
      </c>
      <c r="N1475" s="69" t="s">
        <v>53</v>
      </c>
      <c r="O1475" s="69" t="s">
        <v>22</v>
      </c>
    </row>
    <row r="1476" spans="1:15" ht="65.25" customHeight="1" x14ac:dyDescent="0.25">
      <c r="A1476" s="52">
        <v>1454</v>
      </c>
      <c r="B1476" s="68" t="s">
        <v>23</v>
      </c>
      <c r="C1476" s="68">
        <v>2897030</v>
      </c>
      <c r="D1476" s="69" t="s">
        <v>387</v>
      </c>
      <c r="E1476" s="69" t="s">
        <v>388</v>
      </c>
      <c r="F1476" s="69">
        <v>796</v>
      </c>
      <c r="G1476" s="69" t="s">
        <v>19</v>
      </c>
      <c r="H1476" s="67">
        <v>53401</v>
      </c>
      <c r="I1476" s="69" t="s">
        <v>20</v>
      </c>
      <c r="J1476" s="64">
        <v>70</v>
      </c>
      <c r="K1476" s="64">
        <v>420000</v>
      </c>
      <c r="L1476" s="65">
        <v>42217</v>
      </c>
      <c r="M1476" s="65">
        <v>42248</v>
      </c>
      <c r="N1476" s="69" t="s">
        <v>21</v>
      </c>
      <c r="O1476" s="69" t="s">
        <v>22</v>
      </c>
    </row>
    <row r="1477" spans="1:15" ht="65.25" customHeight="1" x14ac:dyDescent="0.25">
      <c r="A1477" s="52">
        <v>1455</v>
      </c>
      <c r="B1477" s="68" t="s">
        <v>130</v>
      </c>
      <c r="C1477" s="68">
        <v>9241000</v>
      </c>
      <c r="D1477" s="69" t="s">
        <v>79</v>
      </c>
      <c r="E1477" s="69" t="s">
        <v>1028</v>
      </c>
      <c r="F1477" s="69">
        <v>876</v>
      </c>
      <c r="G1477" s="69" t="s">
        <v>60</v>
      </c>
      <c r="H1477" s="67">
        <v>53401</v>
      </c>
      <c r="I1477" s="69" t="s">
        <v>20</v>
      </c>
      <c r="J1477" s="6">
        <v>1</v>
      </c>
      <c r="K1477" s="9">
        <v>297621.96000000002</v>
      </c>
      <c r="L1477" s="65">
        <v>42095</v>
      </c>
      <c r="M1477" s="38">
        <v>42217</v>
      </c>
      <c r="N1477" s="69" t="s">
        <v>53</v>
      </c>
      <c r="O1477" s="69" t="s">
        <v>22</v>
      </c>
    </row>
    <row r="1478" spans="1:15" ht="65.25" customHeight="1" x14ac:dyDescent="0.25">
      <c r="A1478" s="52">
        <v>1456</v>
      </c>
      <c r="B1478" s="69" t="s">
        <v>1010</v>
      </c>
      <c r="C1478" s="6">
        <v>6613070</v>
      </c>
      <c r="D1478" s="69" t="s">
        <v>1009</v>
      </c>
      <c r="E1478" s="69" t="s">
        <v>1008</v>
      </c>
      <c r="F1478" s="69">
        <v>796</v>
      </c>
      <c r="G1478" s="69" t="s">
        <v>19</v>
      </c>
      <c r="H1478" s="67">
        <v>53401</v>
      </c>
      <c r="I1478" s="69" t="s">
        <v>20</v>
      </c>
      <c r="J1478" s="64">
        <v>54</v>
      </c>
      <c r="K1478" s="64">
        <v>2443662</v>
      </c>
      <c r="L1478" s="65">
        <v>42064</v>
      </c>
      <c r="M1478" s="65">
        <v>42461</v>
      </c>
      <c r="N1478" s="69" t="s">
        <v>54</v>
      </c>
      <c r="O1478" s="69" t="s">
        <v>22</v>
      </c>
    </row>
    <row r="1479" spans="1:15" ht="65.25" customHeight="1" x14ac:dyDescent="0.25">
      <c r="A1479" s="52">
        <v>1457</v>
      </c>
      <c r="B1479" s="69" t="s">
        <v>968</v>
      </c>
      <c r="C1479" s="69">
        <v>7422000</v>
      </c>
      <c r="D1479" s="69" t="s">
        <v>1011</v>
      </c>
      <c r="E1479" s="69" t="s">
        <v>1012</v>
      </c>
      <c r="F1479" s="69">
        <v>876</v>
      </c>
      <c r="G1479" s="69" t="s">
        <v>60</v>
      </c>
      <c r="H1479" s="67">
        <v>53401</v>
      </c>
      <c r="I1479" s="69" t="s">
        <v>20</v>
      </c>
      <c r="J1479" s="64">
        <v>12</v>
      </c>
      <c r="K1479" s="64">
        <v>3540</v>
      </c>
      <c r="L1479" s="65">
        <v>42095</v>
      </c>
      <c r="M1479" s="65">
        <v>42156</v>
      </c>
      <c r="N1479" s="69" t="s">
        <v>21</v>
      </c>
      <c r="O1479" s="69" t="s">
        <v>22</v>
      </c>
    </row>
    <row r="1480" spans="1:15" ht="65.25" customHeight="1" x14ac:dyDescent="0.25">
      <c r="A1480" s="52">
        <v>1458</v>
      </c>
      <c r="B1480" s="8" t="s">
        <v>1810</v>
      </c>
      <c r="C1480" s="8">
        <v>3020193</v>
      </c>
      <c r="D1480" s="68" t="s">
        <v>1744</v>
      </c>
      <c r="E1480" s="144" t="s">
        <v>1811</v>
      </c>
      <c r="F1480" s="69">
        <v>796</v>
      </c>
      <c r="G1480" s="69" t="s">
        <v>19</v>
      </c>
      <c r="H1480" s="67">
        <v>53000000</v>
      </c>
      <c r="I1480" s="69" t="s">
        <v>1572</v>
      </c>
      <c r="J1480" s="45">
        <v>1</v>
      </c>
      <c r="K1480" s="64">
        <v>1768230</v>
      </c>
      <c r="L1480" s="65">
        <v>42064</v>
      </c>
      <c r="M1480" s="65">
        <v>42186</v>
      </c>
      <c r="N1480" s="69" t="s">
        <v>54</v>
      </c>
      <c r="O1480" s="68" t="s">
        <v>51</v>
      </c>
    </row>
    <row r="1481" spans="1:15" ht="65.25" customHeight="1" x14ac:dyDescent="0.25">
      <c r="A1481" s="52">
        <v>1459</v>
      </c>
      <c r="B1481" s="69" t="s">
        <v>23</v>
      </c>
      <c r="C1481" s="69">
        <v>3150000</v>
      </c>
      <c r="D1481" s="69" t="s">
        <v>1437</v>
      </c>
      <c r="E1481" s="68" t="s">
        <v>1459</v>
      </c>
      <c r="F1481" s="69">
        <v>796</v>
      </c>
      <c r="G1481" s="69" t="s">
        <v>19</v>
      </c>
      <c r="H1481" s="10">
        <v>53401</v>
      </c>
      <c r="I1481" s="69" t="s">
        <v>20</v>
      </c>
      <c r="J1481" s="45">
        <v>18</v>
      </c>
      <c r="K1481" s="64">
        <v>57302</v>
      </c>
      <c r="L1481" s="65">
        <v>42156</v>
      </c>
      <c r="M1481" s="65">
        <v>42217</v>
      </c>
      <c r="N1481" s="69" t="s">
        <v>21</v>
      </c>
      <c r="O1481" s="68" t="s">
        <v>22</v>
      </c>
    </row>
    <row r="1482" spans="1:15" ht="65.25" customHeight="1" x14ac:dyDescent="0.25">
      <c r="A1482" s="52">
        <v>1460</v>
      </c>
      <c r="B1482" s="68" t="s">
        <v>1528</v>
      </c>
      <c r="C1482" s="68">
        <v>3410340</v>
      </c>
      <c r="D1482" s="68" t="s">
        <v>716</v>
      </c>
      <c r="E1482" s="68" t="s">
        <v>1941</v>
      </c>
      <c r="F1482" s="69">
        <v>796</v>
      </c>
      <c r="G1482" s="69" t="s">
        <v>19</v>
      </c>
      <c r="H1482" s="67">
        <v>53401</v>
      </c>
      <c r="I1482" s="69" t="s">
        <v>20</v>
      </c>
      <c r="J1482" s="45">
        <v>1</v>
      </c>
      <c r="K1482" s="64">
        <v>960000</v>
      </c>
      <c r="L1482" s="65">
        <v>42095</v>
      </c>
      <c r="M1482" s="65">
        <v>42186</v>
      </c>
      <c r="N1482" s="69" t="s">
        <v>54</v>
      </c>
      <c r="O1482" s="68" t="s">
        <v>51</v>
      </c>
    </row>
    <row r="1483" spans="1:15" ht="65.25" customHeight="1" x14ac:dyDescent="0.25">
      <c r="A1483" s="52">
        <v>1461</v>
      </c>
      <c r="B1483" s="69" t="s">
        <v>23</v>
      </c>
      <c r="C1483" s="69">
        <v>3020543</v>
      </c>
      <c r="D1483" s="69" t="s">
        <v>1496</v>
      </c>
      <c r="E1483" s="69" t="s">
        <v>1495</v>
      </c>
      <c r="F1483" s="69">
        <v>796</v>
      </c>
      <c r="G1483" s="69" t="s">
        <v>19</v>
      </c>
      <c r="H1483" s="67">
        <v>53415</v>
      </c>
      <c r="I1483" s="69" t="s">
        <v>201</v>
      </c>
      <c r="J1483" s="18">
        <v>2</v>
      </c>
      <c r="K1483" s="18">
        <v>4000</v>
      </c>
      <c r="L1483" s="65">
        <v>42095</v>
      </c>
      <c r="M1483" s="65">
        <v>42156</v>
      </c>
      <c r="N1483" s="69" t="s">
        <v>21</v>
      </c>
      <c r="O1483" s="69" t="s">
        <v>22</v>
      </c>
    </row>
    <row r="1484" spans="1:15" ht="65.25" customHeight="1" x14ac:dyDescent="0.25">
      <c r="A1484" s="52">
        <v>1462</v>
      </c>
      <c r="B1484" s="69" t="s">
        <v>23</v>
      </c>
      <c r="C1484" s="69">
        <v>3020543</v>
      </c>
      <c r="D1484" s="69" t="s">
        <v>1496</v>
      </c>
      <c r="E1484" s="69" t="s">
        <v>1497</v>
      </c>
      <c r="F1484" s="69">
        <v>796</v>
      </c>
      <c r="G1484" s="69" t="s">
        <v>19</v>
      </c>
      <c r="H1484" s="67">
        <v>53415</v>
      </c>
      <c r="I1484" s="69" t="s">
        <v>201</v>
      </c>
      <c r="J1484" s="18">
        <v>1</v>
      </c>
      <c r="K1484" s="18">
        <v>1518</v>
      </c>
      <c r="L1484" s="65">
        <v>42095</v>
      </c>
      <c r="M1484" s="65">
        <v>42156</v>
      </c>
      <c r="N1484" s="69" t="s">
        <v>21</v>
      </c>
      <c r="O1484" s="69" t="s">
        <v>22</v>
      </c>
    </row>
    <row r="1485" spans="1:15" ht="65.25" customHeight="1" x14ac:dyDescent="0.25">
      <c r="A1485" s="52">
        <v>1463</v>
      </c>
      <c r="B1485" s="68" t="s">
        <v>23</v>
      </c>
      <c r="C1485" s="68">
        <v>3113220</v>
      </c>
      <c r="D1485" s="68" t="s">
        <v>1140</v>
      </c>
      <c r="E1485" s="68" t="s">
        <v>1141</v>
      </c>
      <c r="F1485" s="69">
        <v>796</v>
      </c>
      <c r="G1485" s="69" t="s">
        <v>19</v>
      </c>
      <c r="H1485" s="67">
        <v>53401</v>
      </c>
      <c r="I1485" s="69" t="s">
        <v>20</v>
      </c>
      <c r="J1485" s="18">
        <v>7</v>
      </c>
      <c r="K1485" s="18">
        <v>706200</v>
      </c>
      <c r="L1485" s="65">
        <v>42095</v>
      </c>
      <c r="M1485" s="65">
        <v>42186</v>
      </c>
      <c r="N1485" s="69" t="s">
        <v>21</v>
      </c>
      <c r="O1485" s="68" t="s">
        <v>22</v>
      </c>
    </row>
    <row r="1486" spans="1:15" ht="65.25" customHeight="1" x14ac:dyDescent="0.25">
      <c r="A1486" s="52">
        <v>1464</v>
      </c>
      <c r="B1486" s="68" t="s">
        <v>23</v>
      </c>
      <c r="C1486" s="68">
        <v>2940000</v>
      </c>
      <c r="D1486" s="68" t="s">
        <v>1140</v>
      </c>
      <c r="E1486" s="68" t="s">
        <v>1141</v>
      </c>
      <c r="F1486" s="69">
        <v>796</v>
      </c>
      <c r="G1486" s="69" t="s">
        <v>19</v>
      </c>
      <c r="H1486" s="67">
        <v>53401</v>
      </c>
      <c r="I1486" s="69" t="s">
        <v>20</v>
      </c>
      <c r="J1486" s="45">
        <v>2</v>
      </c>
      <c r="K1486" s="64">
        <v>185024</v>
      </c>
      <c r="L1486" s="65">
        <v>42156</v>
      </c>
      <c r="M1486" s="65">
        <v>42248</v>
      </c>
      <c r="N1486" s="69" t="s">
        <v>21</v>
      </c>
      <c r="O1486" s="68" t="s">
        <v>22</v>
      </c>
    </row>
    <row r="1487" spans="1:15" ht="65.25" customHeight="1" x14ac:dyDescent="0.25">
      <c r="A1487" s="52">
        <v>1465</v>
      </c>
      <c r="B1487" s="68" t="s">
        <v>23</v>
      </c>
      <c r="C1487" s="68">
        <v>2940000</v>
      </c>
      <c r="D1487" s="68" t="s">
        <v>1140</v>
      </c>
      <c r="E1487" s="68" t="s">
        <v>1151</v>
      </c>
      <c r="F1487" s="69">
        <v>796</v>
      </c>
      <c r="G1487" s="69" t="s">
        <v>19</v>
      </c>
      <c r="H1487" s="67">
        <v>53401</v>
      </c>
      <c r="I1487" s="69" t="s">
        <v>20</v>
      </c>
      <c r="J1487" s="45">
        <v>1</v>
      </c>
      <c r="K1487" s="64">
        <v>147500</v>
      </c>
      <c r="L1487" s="65">
        <v>42095</v>
      </c>
      <c r="M1487" s="65">
        <v>42248</v>
      </c>
      <c r="N1487" s="69" t="s">
        <v>21</v>
      </c>
      <c r="O1487" s="68" t="s">
        <v>22</v>
      </c>
    </row>
    <row r="1488" spans="1:15" ht="65.25" customHeight="1" x14ac:dyDescent="0.25">
      <c r="A1488" s="52">
        <v>1466</v>
      </c>
      <c r="B1488" s="68" t="s">
        <v>23</v>
      </c>
      <c r="C1488" s="68">
        <v>2940000</v>
      </c>
      <c r="D1488" s="68" t="s">
        <v>1156</v>
      </c>
      <c r="E1488" s="68" t="s">
        <v>1157</v>
      </c>
      <c r="F1488" s="69">
        <v>796</v>
      </c>
      <c r="G1488" s="69" t="s">
        <v>19</v>
      </c>
      <c r="H1488" s="67">
        <v>53401</v>
      </c>
      <c r="I1488" s="69" t="s">
        <v>20</v>
      </c>
      <c r="J1488" s="45">
        <v>1</v>
      </c>
      <c r="K1488" s="64">
        <v>64576</v>
      </c>
      <c r="L1488" s="65">
        <v>42095</v>
      </c>
      <c r="M1488" s="65">
        <v>42248</v>
      </c>
      <c r="N1488" s="69" t="s">
        <v>21</v>
      </c>
      <c r="O1488" s="68" t="s">
        <v>22</v>
      </c>
    </row>
    <row r="1489" spans="1:15" ht="65.25" customHeight="1" x14ac:dyDescent="0.25">
      <c r="A1489" s="52">
        <v>1467</v>
      </c>
      <c r="B1489" s="69" t="s">
        <v>23</v>
      </c>
      <c r="C1489" s="69">
        <v>3020543</v>
      </c>
      <c r="D1489" s="69" t="s">
        <v>1500</v>
      </c>
      <c r="E1489" s="69" t="s">
        <v>1501</v>
      </c>
      <c r="F1489" s="69">
        <v>796</v>
      </c>
      <c r="G1489" s="69" t="s">
        <v>19</v>
      </c>
      <c r="H1489" s="69">
        <v>53727000</v>
      </c>
      <c r="I1489" s="69" t="s">
        <v>70</v>
      </c>
      <c r="J1489" s="64">
        <v>50</v>
      </c>
      <c r="K1489" s="49">
        <v>12500</v>
      </c>
      <c r="L1489" s="65">
        <v>42095</v>
      </c>
      <c r="M1489" s="53">
        <v>42186</v>
      </c>
      <c r="N1489" s="69" t="s">
        <v>21</v>
      </c>
      <c r="O1489" s="69" t="s">
        <v>22</v>
      </c>
    </row>
    <row r="1490" spans="1:15" ht="65.25" customHeight="1" x14ac:dyDescent="0.25">
      <c r="A1490" s="52">
        <v>1468</v>
      </c>
      <c r="B1490" s="69" t="s">
        <v>23</v>
      </c>
      <c r="C1490" s="69">
        <v>2714830</v>
      </c>
      <c r="D1490" s="2" t="s">
        <v>1050</v>
      </c>
      <c r="E1490" s="2" t="s">
        <v>1182</v>
      </c>
      <c r="F1490" s="69">
        <v>796</v>
      </c>
      <c r="G1490" s="69" t="s">
        <v>19</v>
      </c>
      <c r="H1490" s="67">
        <v>53401</v>
      </c>
      <c r="I1490" s="69" t="s">
        <v>20</v>
      </c>
      <c r="J1490" s="2">
        <v>2800</v>
      </c>
      <c r="K1490" s="14">
        <v>110000</v>
      </c>
      <c r="L1490" s="65">
        <v>42125</v>
      </c>
      <c r="M1490" s="65">
        <v>42156</v>
      </c>
      <c r="N1490" s="69" t="s">
        <v>21</v>
      </c>
      <c r="O1490" s="2" t="s">
        <v>22</v>
      </c>
    </row>
    <row r="1491" spans="1:15" ht="65.25" customHeight="1" x14ac:dyDescent="0.25">
      <c r="A1491" s="52">
        <v>1469</v>
      </c>
      <c r="B1491" s="68" t="s">
        <v>23</v>
      </c>
      <c r="C1491" s="68">
        <v>2897030</v>
      </c>
      <c r="D1491" s="69" t="s">
        <v>387</v>
      </c>
      <c r="E1491" s="69" t="s">
        <v>388</v>
      </c>
      <c r="F1491" s="69">
        <v>796</v>
      </c>
      <c r="G1491" s="69" t="s">
        <v>19</v>
      </c>
      <c r="H1491" s="67">
        <v>53401</v>
      </c>
      <c r="I1491" s="69" t="s">
        <v>20</v>
      </c>
      <c r="J1491" s="64">
        <v>70</v>
      </c>
      <c r="K1491" s="64">
        <v>420000</v>
      </c>
      <c r="L1491" s="65">
        <v>42248</v>
      </c>
      <c r="M1491" s="65">
        <v>42278</v>
      </c>
      <c r="N1491" s="69" t="s">
        <v>21</v>
      </c>
      <c r="O1491" s="69" t="s">
        <v>22</v>
      </c>
    </row>
    <row r="1492" spans="1:15" ht="65.25" customHeight="1" x14ac:dyDescent="0.25">
      <c r="A1492" s="52">
        <v>1470</v>
      </c>
      <c r="B1492" s="68" t="s">
        <v>23</v>
      </c>
      <c r="C1492" s="68">
        <v>2944120</v>
      </c>
      <c r="D1492" s="69" t="s">
        <v>818</v>
      </c>
      <c r="E1492" s="69" t="s">
        <v>2268</v>
      </c>
      <c r="F1492" s="69">
        <v>796</v>
      </c>
      <c r="G1492" s="69" t="s">
        <v>19</v>
      </c>
      <c r="H1492" s="67">
        <v>53401</v>
      </c>
      <c r="I1492" s="69" t="s">
        <v>20</v>
      </c>
      <c r="J1492" s="69">
        <v>15</v>
      </c>
      <c r="K1492" s="18">
        <v>186600</v>
      </c>
      <c r="L1492" s="65">
        <v>42186</v>
      </c>
      <c r="M1492" s="65">
        <v>42248</v>
      </c>
      <c r="N1492" s="69" t="s">
        <v>21</v>
      </c>
      <c r="O1492" s="69" t="s">
        <v>22</v>
      </c>
    </row>
    <row r="1493" spans="1:15" ht="65.25" customHeight="1" x14ac:dyDescent="0.25">
      <c r="A1493" s="52">
        <v>1471</v>
      </c>
      <c r="B1493" s="68" t="s">
        <v>23</v>
      </c>
      <c r="C1493" s="68">
        <v>2897030</v>
      </c>
      <c r="D1493" s="69" t="s">
        <v>387</v>
      </c>
      <c r="E1493" s="69" t="s">
        <v>388</v>
      </c>
      <c r="F1493" s="69">
        <v>796</v>
      </c>
      <c r="G1493" s="69" t="s">
        <v>19</v>
      </c>
      <c r="H1493" s="67">
        <v>53401</v>
      </c>
      <c r="I1493" s="69" t="s">
        <v>20</v>
      </c>
      <c r="J1493" s="64">
        <v>2</v>
      </c>
      <c r="K1493" s="64">
        <v>20000</v>
      </c>
      <c r="L1493" s="65">
        <v>42156</v>
      </c>
      <c r="M1493" s="65">
        <v>42186</v>
      </c>
      <c r="N1493" s="69" t="s">
        <v>21</v>
      </c>
      <c r="O1493" s="69" t="s">
        <v>22</v>
      </c>
    </row>
    <row r="1494" spans="1:15" ht="65.25" customHeight="1" x14ac:dyDescent="0.25">
      <c r="A1494" s="52">
        <v>1472</v>
      </c>
      <c r="B1494" s="68" t="s">
        <v>23</v>
      </c>
      <c r="C1494" s="68">
        <v>2897030</v>
      </c>
      <c r="D1494" s="69" t="s">
        <v>387</v>
      </c>
      <c r="E1494" s="69" t="s">
        <v>388</v>
      </c>
      <c r="F1494" s="69">
        <v>796</v>
      </c>
      <c r="G1494" s="69" t="s">
        <v>19</v>
      </c>
      <c r="H1494" s="67">
        <v>53401</v>
      </c>
      <c r="I1494" s="69" t="s">
        <v>20</v>
      </c>
      <c r="J1494" s="64">
        <v>2</v>
      </c>
      <c r="K1494" s="64">
        <v>20000</v>
      </c>
      <c r="L1494" s="65">
        <v>42186</v>
      </c>
      <c r="M1494" s="65">
        <v>42217</v>
      </c>
      <c r="N1494" s="69" t="s">
        <v>21</v>
      </c>
      <c r="O1494" s="69" t="s">
        <v>22</v>
      </c>
    </row>
    <row r="1495" spans="1:15" ht="65.25" customHeight="1" x14ac:dyDescent="0.25">
      <c r="A1495" s="52">
        <v>1473</v>
      </c>
      <c r="B1495" s="69" t="s">
        <v>23</v>
      </c>
      <c r="C1495" s="69">
        <v>2944200</v>
      </c>
      <c r="D1495" s="13" t="s">
        <v>1179</v>
      </c>
      <c r="E1495" s="69" t="s">
        <v>1180</v>
      </c>
      <c r="F1495" s="69">
        <v>796</v>
      </c>
      <c r="G1495" s="69" t="s">
        <v>19</v>
      </c>
      <c r="H1495" s="67">
        <v>53401</v>
      </c>
      <c r="I1495" s="69" t="s">
        <v>20</v>
      </c>
      <c r="J1495" s="64">
        <v>1</v>
      </c>
      <c r="K1495" s="9">
        <v>15930</v>
      </c>
      <c r="L1495" s="65">
        <v>42125</v>
      </c>
      <c r="M1495" s="65">
        <v>42156</v>
      </c>
      <c r="N1495" s="69" t="s">
        <v>54</v>
      </c>
      <c r="O1495" s="69" t="s">
        <v>51</v>
      </c>
    </row>
    <row r="1496" spans="1:15" ht="65.25" customHeight="1" x14ac:dyDescent="0.25">
      <c r="A1496" s="52">
        <v>1474</v>
      </c>
      <c r="B1496" s="68" t="s">
        <v>23</v>
      </c>
      <c r="C1496" s="68">
        <v>3100000</v>
      </c>
      <c r="D1496" s="13" t="s">
        <v>1183</v>
      </c>
      <c r="E1496" s="69" t="s">
        <v>1184</v>
      </c>
      <c r="F1496" s="69">
        <v>796</v>
      </c>
      <c r="G1496" s="69" t="s">
        <v>19</v>
      </c>
      <c r="H1496" s="67">
        <v>53401</v>
      </c>
      <c r="I1496" s="69" t="s">
        <v>20</v>
      </c>
      <c r="J1496" s="64">
        <v>2</v>
      </c>
      <c r="K1496" s="64">
        <v>10000</v>
      </c>
      <c r="L1496" s="65">
        <v>42125</v>
      </c>
      <c r="M1496" s="65">
        <v>42186</v>
      </c>
      <c r="N1496" s="69" t="s">
        <v>21</v>
      </c>
      <c r="O1496" s="69" t="s">
        <v>51</v>
      </c>
    </row>
    <row r="1497" spans="1:15" ht="65.25" customHeight="1" x14ac:dyDescent="0.25">
      <c r="A1497" s="52">
        <v>1475</v>
      </c>
      <c r="B1497" s="8" t="s">
        <v>121</v>
      </c>
      <c r="C1497" s="8">
        <v>9010000</v>
      </c>
      <c r="D1497" s="69" t="s">
        <v>1171</v>
      </c>
      <c r="E1497" s="69" t="s">
        <v>1172</v>
      </c>
      <c r="F1497" s="69">
        <v>876</v>
      </c>
      <c r="G1497" s="69" t="s">
        <v>60</v>
      </c>
      <c r="H1497" s="69">
        <v>53727000</v>
      </c>
      <c r="I1497" s="69" t="s">
        <v>70</v>
      </c>
      <c r="J1497" s="69">
        <v>1</v>
      </c>
      <c r="K1497" s="64">
        <v>3528.2</v>
      </c>
      <c r="L1497" s="65">
        <v>42125</v>
      </c>
      <c r="M1497" s="65">
        <v>42248</v>
      </c>
      <c r="N1497" s="69" t="s">
        <v>21</v>
      </c>
      <c r="O1497" s="69" t="s">
        <v>22</v>
      </c>
    </row>
    <row r="1498" spans="1:15" ht="65.25" customHeight="1" x14ac:dyDescent="0.25">
      <c r="A1498" s="52">
        <v>1476</v>
      </c>
      <c r="B1498" s="69" t="s">
        <v>1533</v>
      </c>
      <c r="C1498" s="69">
        <v>7422000</v>
      </c>
      <c r="D1498" s="13" t="s">
        <v>1168</v>
      </c>
      <c r="E1498" s="69" t="s">
        <v>1169</v>
      </c>
      <c r="F1498" s="69">
        <v>796</v>
      </c>
      <c r="G1498" s="69" t="s">
        <v>19</v>
      </c>
      <c r="H1498" s="10">
        <v>53423</v>
      </c>
      <c r="I1498" s="69" t="s">
        <v>106</v>
      </c>
      <c r="J1498" s="14">
        <v>1</v>
      </c>
      <c r="K1498" s="64">
        <v>24780</v>
      </c>
      <c r="L1498" s="65">
        <v>42125</v>
      </c>
      <c r="M1498" s="38">
        <v>42217</v>
      </c>
      <c r="N1498" s="69" t="s">
        <v>21</v>
      </c>
      <c r="O1498" s="69" t="s">
        <v>22</v>
      </c>
    </row>
    <row r="1499" spans="1:15" ht="65.25" customHeight="1" x14ac:dyDescent="0.25">
      <c r="A1499" s="52">
        <v>1477</v>
      </c>
      <c r="B1499" s="69" t="s">
        <v>2115</v>
      </c>
      <c r="C1499" s="69">
        <v>3430000</v>
      </c>
      <c r="D1499" s="68" t="s">
        <v>716</v>
      </c>
      <c r="E1499" s="69" t="s">
        <v>2114</v>
      </c>
      <c r="F1499" s="69">
        <v>796</v>
      </c>
      <c r="G1499" s="69" t="s">
        <v>19</v>
      </c>
      <c r="H1499" s="149">
        <v>53423</v>
      </c>
      <c r="I1499" s="68" t="s">
        <v>106</v>
      </c>
      <c r="J1499" s="14">
        <v>9</v>
      </c>
      <c r="K1499" s="64">
        <v>249500</v>
      </c>
      <c r="L1499" s="65">
        <v>42125</v>
      </c>
      <c r="M1499" s="65">
        <v>42248</v>
      </c>
      <c r="N1499" s="69" t="s">
        <v>54</v>
      </c>
      <c r="O1499" s="68" t="s">
        <v>51</v>
      </c>
    </row>
    <row r="1500" spans="1:15" ht="65.25" customHeight="1" x14ac:dyDescent="0.25">
      <c r="A1500" s="52">
        <v>1478</v>
      </c>
      <c r="B1500" s="69" t="s">
        <v>1533</v>
      </c>
      <c r="C1500" s="69">
        <v>7422000</v>
      </c>
      <c r="D1500" s="13" t="s">
        <v>1168</v>
      </c>
      <c r="E1500" s="69" t="s">
        <v>1169</v>
      </c>
      <c r="F1500" s="69">
        <v>796</v>
      </c>
      <c r="G1500" s="69" t="s">
        <v>19</v>
      </c>
      <c r="H1500" s="10">
        <v>53423</v>
      </c>
      <c r="I1500" s="69" t="s">
        <v>106</v>
      </c>
      <c r="J1500" s="14">
        <v>1</v>
      </c>
      <c r="K1500" s="64">
        <v>8260</v>
      </c>
      <c r="L1500" s="65">
        <v>42125</v>
      </c>
      <c r="M1500" s="38">
        <v>42217</v>
      </c>
      <c r="N1500" s="69" t="s">
        <v>21</v>
      </c>
      <c r="O1500" s="69" t="s">
        <v>22</v>
      </c>
    </row>
    <row r="1501" spans="1:15" ht="65.25" customHeight="1" x14ac:dyDescent="0.25">
      <c r="A1501" s="52">
        <v>1479</v>
      </c>
      <c r="B1501" s="68" t="s">
        <v>68</v>
      </c>
      <c r="C1501" s="68">
        <v>2944000</v>
      </c>
      <c r="D1501" s="69" t="s">
        <v>86</v>
      </c>
      <c r="E1501" s="69" t="s">
        <v>971</v>
      </c>
      <c r="F1501" s="69">
        <v>876</v>
      </c>
      <c r="G1501" s="69" t="s">
        <v>60</v>
      </c>
      <c r="H1501" s="67">
        <v>53401</v>
      </c>
      <c r="I1501" s="69" t="s">
        <v>20</v>
      </c>
      <c r="J1501" s="6">
        <v>1</v>
      </c>
      <c r="K1501" s="9">
        <f>ROUND(15000*1.18,2)</f>
        <v>17700</v>
      </c>
      <c r="L1501" s="65">
        <v>42125</v>
      </c>
      <c r="M1501" s="65">
        <v>42156</v>
      </c>
      <c r="N1501" s="69" t="s">
        <v>21</v>
      </c>
      <c r="O1501" s="69" t="s">
        <v>22</v>
      </c>
    </row>
    <row r="1502" spans="1:15" ht="65.25" customHeight="1" x14ac:dyDescent="0.25">
      <c r="A1502" s="52">
        <v>1480</v>
      </c>
      <c r="B1502" s="68" t="s">
        <v>23</v>
      </c>
      <c r="C1502" s="68">
        <v>2897030</v>
      </c>
      <c r="D1502" s="69" t="s">
        <v>387</v>
      </c>
      <c r="E1502" s="69" t="s">
        <v>388</v>
      </c>
      <c r="F1502" s="69">
        <v>796</v>
      </c>
      <c r="G1502" s="69" t="s">
        <v>19</v>
      </c>
      <c r="H1502" s="67">
        <v>53401</v>
      </c>
      <c r="I1502" s="69" t="s">
        <v>20</v>
      </c>
      <c r="J1502" s="64">
        <v>2</v>
      </c>
      <c r="K1502" s="64">
        <v>20000</v>
      </c>
      <c r="L1502" s="65">
        <v>42217</v>
      </c>
      <c r="M1502" s="65">
        <v>42248</v>
      </c>
      <c r="N1502" s="69" t="s">
        <v>21</v>
      </c>
      <c r="O1502" s="69" t="s">
        <v>22</v>
      </c>
    </row>
    <row r="1503" spans="1:15" ht="65.25" customHeight="1" x14ac:dyDescent="0.25">
      <c r="A1503" s="52">
        <v>1481</v>
      </c>
      <c r="B1503" s="69" t="s">
        <v>74</v>
      </c>
      <c r="C1503" s="69">
        <v>4560531</v>
      </c>
      <c r="D1503" s="68" t="s">
        <v>556</v>
      </c>
      <c r="E1503" s="68" t="s">
        <v>2102</v>
      </c>
      <c r="F1503" s="68">
        <v>876</v>
      </c>
      <c r="G1503" s="69" t="s">
        <v>60</v>
      </c>
      <c r="H1503" s="149">
        <v>53412</v>
      </c>
      <c r="I1503" s="68" t="s">
        <v>91</v>
      </c>
      <c r="J1503" s="45">
        <v>1</v>
      </c>
      <c r="K1503" s="64">
        <v>400919</v>
      </c>
      <c r="L1503" s="65">
        <v>42125</v>
      </c>
      <c r="M1503" s="65">
        <v>42278</v>
      </c>
      <c r="N1503" s="69" t="s">
        <v>21</v>
      </c>
      <c r="O1503" s="68" t="s">
        <v>22</v>
      </c>
    </row>
    <row r="1504" spans="1:15" ht="65.25" customHeight="1" x14ac:dyDescent="0.25">
      <c r="A1504" s="52">
        <v>1482</v>
      </c>
      <c r="B1504" s="69" t="s">
        <v>23</v>
      </c>
      <c r="C1504" s="69">
        <v>3611010</v>
      </c>
      <c r="D1504" s="68" t="s">
        <v>2146</v>
      </c>
      <c r="E1504" s="68" t="s">
        <v>2147</v>
      </c>
      <c r="F1504" s="69">
        <v>796</v>
      </c>
      <c r="G1504" s="69" t="s">
        <v>19</v>
      </c>
      <c r="H1504" s="69">
        <v>53727000</v>
      </c>
      <c r="I1504" s="68" t="s">
        <v>70</v>
      </c>
      <c r="J1504" s="45">
        <v>2</v>
      </c>
      <c r="K1504" s="64">
        <v>590154.84</v>
      </c>
      <c r="L1504" s="38">
        <v>42156</v>
      </c>
      <c r="M1504" s="65">
        <v>42248</v>
      </c>
      <c r="N1504" s="69" t="s">
        <v>21</v>
      </c>
      <c r="O1504" s="35" t="s">
        <v>22</v>
      </c>
    </row>
    <row r="1505" spans="1:15" ht="65.25" customHeight="1" x14ac:dyDescent="0.25">
      <c r="A1505" s="52">
        <v>1483</v>
      </c>
      <c r="B1505" s="69" t="s">
        <v>2157</v>
      </c>
      <c r="C1505" s="69">
        <v>2890000</v>
      </c>
      <c r="D1505" s="69" t="s">
        <v>2154</v>
      </c>
      <c r="E1505" s="69" t="s">
        <v>2153</v>
      </c>
      <c r="F1505" s="6">
        <v>796</v>
      </c>
      <c r="G1505" s="69" t="s">
        <v>19</v>
      </c>
      <c r="H1505" s="69">
        <v>53727000</v>
      </c>
      <c r="I1505" s="68" t="s">
        <v>70</v>
      </c>
      <c r="J1505" s="4">
        <v>10</v>
      </c>
      <c r="K1505" s="64">
        <v>3900</v>
      </c>
      <c r="L1505" s="65">
        <v>42156</v>
      </c>
      <c r="M1505" s="65">
        <v>42339</v>
      </c>
      <c r="N1505" s="69" t="s">
        <v>21</v>
      </c>
      <c r="O1505" s="69" t="s">
        <v>22</v>
      </c>
    </row>
    <row r="1506" spans="1:15" ht="65.25" customHeight="1" x14ac:dyDescent="0.25">
      <c r="A1506" s="52">
        <v>1484</v>
      </c>
      <c r="B1506" s="69" t="s">
        <v>2157</v>
      </c>
      <c r="C1506" s="69">
        <v>2890000</v>
      </c>
      <c r="D1506" s="69" t="s">
        <v>2155</v>
      </c>
      <c r="E1506" s="69" t="s">
        <v>2156</v>
      </c>
      <c r="F1506" s="6">
        <v>796</v>
      </c>
      <c r="G1506" s="69" t="s">
        <v>19</v>
      </c>
      <c r="H1506" s="69">
        <v>53727000</v>
      </c>
      <c r="I1506" s="68" t="s">
        <v>70</v>
      </c>
      <c r="J1506" s="4">
        <v>21</v>
      </c>
      <c r="K1506" s="64">
        <v>5320</v>
      </c>
      <c r="L1506" s="65">
        <v>42156</v>
      </c>
      <c r="M1506" s="65">
        <v>42339</v>
      </c>
      <c r="N1506" s="69" t="s">
        <v>54</v>
      </c>
      <c r="O1506" s="69" t="s">
        <v>51</v>
      </c>
    </row>
    <row r="1507" spans="1:15" ht="65.25" customHeight="1" x14ac:dyDescent="0.25">
      <c r="A1507" s="52">
        <v>1485</v>
      </c>
      <c r="B1507" s="69" t="s">
        <v>2157</v>
      </c>
      <c r="C1507" s="69">
        <v>2890000</v>
      </c>
      <c r="D1507" s="69" t="s">
        <v>1812</v>
      </c>
      <c r="E1507" s="69" t="s">
        <v>62</v>
      </c>
      <c r="F1507" s="6">
        <v>796</v>
      </c>
      <c r="G1507" s="69" t="s">
        <v>19</v>
      </c>
      <c r="H1507" s="69">
        <v>53727000</v>
      </c>
      <c r="I1507" s="68" t="s">
        <v>70</v>
      </c>
      <c r="J1507" s="4">
        <v>643</v>
      </c>
      <c r="K1507" s="64">
        <v>154996</v>
      </c>
      <c r="L1507" s="65">
        <v>42156</v>
      </c>
      <c r="M1507" s="65">
        <v>42339</v>
      </c>
      <c r="N1507" s="69" t="s">
        <v>21</v>
      </c>
      <c r="O1507" s="69" t="s">
        <v>22</v>
      </c>
    </row>
    <row r="1508" spans="1:15" ht="65.25" customHeight="1" x14ac:dyDescent="0.25">
      <c r="A1508" s="52">
        <v>1486</v>
      </c>
      <c r="B1508" s="69" t="s">
        <v>74</v>
      </c>
      <c r="C1508" s="69">
        <v>4560531</v>
      </c>
      <c r="D1508" s="69" t="s">
        <v>1173</v>
      </c>
      <c r="E1508" s="69" t="s">
        <v>1174</v>
      </c>
      <c r="F1508" s="69">
        <v>876</v>
      </c>
      <c r="G1508" s="69" t="s">
        <v>60</v>
      </c>
      <c r="H1508" s="69">
        <v>53727000</v>
      </c>
      <c r="I1508" s="69" t="s">
        <v>70</v>
      </c>
      <c r="J1508" s="69">
        <v>1</v>
      </c>
      <c r="K1508" s="64">
        <v>99868</v>
      </c>
      <c r="L1508" s="65">
        <v>42125</v>
      </c>
      <c r="M1508" s="65">
        <v>42248</v>
      </c>
      <c r="N1508" s="69" t="s">
        <v>21</v>
      </c>
      <c r="O1508" s="69" t="s">
        <v>22</v>
      </c>
    </row>
    <row r="1509" spans="1:15" ht="65.25" customHeight="1" x14ac:dyDescent="0.25">
      <c r="A1509" s="52">
        <v>1487</v>
      </c>
      <c r="B1509" s="8" t="s">
        <v>121</v>
      </c>
      <c r="C1509" s="8">
        <v>9010000</v>
      </c>
      <c r="D1509" s="46" t="s">
        <v>1165</v>
      </c>
      <c r="E1509" s="68" t="s">
        <v>1166</v>
      </c>
      <c r="F1509" s="69">
        <v>796</v>
      </c>
      <c r="G1509" s="69" t="s">
        <v>19</v>
      </c>
      <c r="H1509" s="10">
        <v>53423</v>
      </c>
      <c r="I1509" s="69" t="s">
        <v>106</v>
      </c>
      <c r="J1509" s="14">
        <v>1</v>
      </c>
      <c r="K1509" s="64">
        <v>800</v>
      </c>
      <c r="L1509" s="65">
        <v>42125</v>
      </c>
      <c r="M1509" s="65">
        <v>42339</v>
      </c>
      <c r="N1509" s="69" t="s">
        <v>21</v>
      </c>
      <c r="O1509" s="69" t="s">
        <v>22</v>
      </c>
    </row>
    <row r="1510" spans="1:15" ht="65.25" customHeight="1" x14ac:dyDescent="0.25">
      <c r="A1510" s="52">
        <v>1488</v>
      </c>
      <c r="B1510" s="69" t="s">
        <v>74</v>
      </c>
      <c r="C1510" s="69">
        <v>4560531</v>
      </c>
      <c r="D1510" s="69" t="s">
        <v>1176</v>
      </c>
      <c r="E1510" s="69" t="s">
        <v>1174</v>
      </c>
      <c r="F1510" s="69">
        <v>876</v>
      </c>
      <c r="G1510" s="69" t="s">
        <v>60</v>
      </c>
      <c r="H1510" s="69">
        <v>53727000</v>
      </c>
      <c r="I1510" s="69" t="s">
        <v>70</v>
      </c>
      <c r="J1510" s="69">
        <v>1</v>
      </c>
      <c r="K1510" s="64">
        <v>53867</v>
      </c>
      <c r="L1510" s="65">
        <v>42125</v>
      </c>
      <c r="M1510" s="65">
        <v>42248</v>
      </c>
      <c r="N1510" s="69" t="s">
        <v>21</v>
      </c>
      <c r="O1510" s="69" t="s">
        <v>22</v>
      </c>
    </row>
    <row r="1511" spans="1:15" ht="65.25" customHeight="1" x14ac:dyDescent="0.25">
      <c r="A1511" s="52">
        <v>1489</v>
      </c>
      <c r="B1511" s="68" t="s">
        <v>736</v>
      </c>
      <c r="C1511" s="68">
        <v>9460000</v>
      </c>
      <c r="D1511" s="46" t="s">
        <v>1167</v>
      </c>
      <c r="E1511" s="68" t="s">
        <v>228</v>
      </c>
      <c r="F1511" s="69">
        <v>796</v>
      </c>
      <c r="G1511" s="69" t="s">
        <v>19</v>
      </c>
      <c r="H1511" s="10">
        <v>53423</v>
      </c>
      <c r="I1511" s="69" t="s">
        <v>106</v>
      </c>
      <c r="J1511" s="14">
        <v>1</v>
      </c>
      <c r="K1511" s="64">
        <v>52250</v>
      </c>
      <c r="L1511" s="65">
        <v>42125</v>
      </c>
      <c r="M1511" s="65">
        <v>42339</v>
      </c>
      <c r="N1511" s="69" t="s">
        <v>21</v>
      </c>
      <c r="O1511" s="69" t="s">
        <v>22</v>
      </c>
    </row>
    <row r="1512" spans="1:15" ht="65.25" customHeight="1" x14ac:dyDescent="0.25">
      <c r="A1512" s="52">
        <v>1490</v>
      </c>
      <c r="B1512" s="68" t="s">
        <v>736</v>
      </c>
      <c r="C1512" s="68">
        <v>9460000</v>
      </c>
      <c r="D1512" s="46" t="s">
        <v>1167</v>
      </c>
      <c r="E1512" s="68" t="s">
        <v>228</v>
      </c>
      <c r="F1512" s="69">
        <v>796</v>
      </c>
      <c r="G1512" s="69" t="s">
        <v>19</v>
      </c>
      <c r="H1512" s="10">
        <v>53423</v>
      </c>
      <c r="I1512" s="69" t="s">
        <v>106</v>
      </c>
      <c r="J1512" s="14">
        <v>1</v>
      </c>
      <c r="K1512" s="64">
        <v>4390</v>
      </c>
      <c r="L1512" s="65">
        <v>42125</v>
      </c>
      <c r="M1512" s="65">
        <v>42339</v>
      </c>
      <c r="N1512" s="69" t="s">
        <v>21</v>
      </c>
      <c r="O1512" s="69" t="s">
        <v>22</v>
      </c>
    </row>
    <row r="1513" spans="1:15" ht="65.25" customHeight="1" x14ac:dyDescent="0.25">
      <c r="A1513" s="52">
        <v>1491</v>
      </c>
      <c r="B1513" s="69" t="s">
        <v>74</v>
      </c>
      <c r="C1513" s="69">
        <v>7424020</v>
      </c>
      <c r="D1513" s="69" t="s">
        <v>1160</v>
      </c>
      <c r="E1513" s="68" t="s">
        <v>1161</v>
      </c>
      <c r="F1513" s="69">
        <v>876</v>
      </c>
      <c r="G1513" s="69" t="s">
        <v>60</v>
      </c>
      <c r="H1513" s="69">
        <v>92401</v>
      </c>
      <c r="I1513" s="69" t="s">
        <v>1162</v>
      </c>
      <c r="J1513" s="64">
        <v>1</v>
      </c>
      <c r="K1513" s="64">
        <v>31482.400000000001</v>
      </c>
      <c r="L1513" s="65">
        <v>42125</v>
      </c>
      <c r="M1513" s="65">
        <v>42248</v>
      </c>
      <c r="N1513" s="69" t="s">
        <v>21</v>
      </c>
      <c r="O1513" s="69" t="s">
        <v>22</v>
      </c>
    </row>
    <row r="1514" spans="1:15" ht="65.25" customHeight="1" x14ac:dyDescent="0.25">
      <c r="A1514" s="52">
        <v>1492</v>
      </c>
      <c r="B1514" s="69" t="s">
        <v>23</v>
      </c>
      <c r="C1514" s="8">
        <v>3599410</v>
      </c>
      <c r="D1514" s="2" t="s">
        <v>2061</v>
      </c>
      <c r="E1514" s="2" t="s">
        <v>1181</v>
      </c>
      <c r="F1514" s="69">
        <v>796</v>
      </c>
      <c r="G1514" s="69" t="s">
        <v>19</v>
      </c>
      <c r="H1514" s="67">
        <v>53401</v>
      </c>
      <c r="I1514" s="69" t="s">
        <v>20</v>
      </c>
      <c r="J1514" s="2">
        <v>531</v>
      </c>
      <c r="K1514" s="14">
        <v>230000</v>
      </c>
      <c r="L1514" s="65">
        <v>42125</v>
      </c>
      <c r="M1514" s="65">
        <v>42156</v>
      </c>
      <c r="N1514" s="69" t="s">
        <v>54</v>
      </c>
      <c r="O1514" s="2" t="s">
        <v>51</v>
      </c>
    </row>
    <row r="1515" spans="1:15" ht="65.25" customHeight="1" x14ac:dyDescent="0.25">
      <c r="A1515" s="52">
        <v>1493</v>
      </c>
      <c r="B1515" s="68" t="s">
        <v>23</v>
      </c>
      <c r="C1515" s="68">
        <v>3100000</v>
      </c>
      <c r="D1515" s="13" t="s">
        <v>397</v>
      </c>
      <c r="E1515" s="69" t="s">
        <v>1185</v>
      </c>
      <c r="F1515" s="69">
        <v>796</v>
      </c>
      <c r="G1515" s="69" t="s">
        <v>19</v>
      </c>
      <c r="H1515" s="67">
        <v>53401</v>
      </c>
      <c r="I1515" s="69" t="s">
        <v>20</v>
      </c>
      <c r="J1515" s="64">
        <v>6</v>
      </c>
      <c r="K1515" s="64">
        <v>6000</v>
      </c>
      <c r="L1515" s="65">
        <v>42125</v>
      </c>
      <c r="M1515" s="65">
        <v>42186</v>
      </c>
      <c r="N1515" s="69" t="s">
        <v>21</v>
      </c>
      <c r="O1515" s="69" t="s">
        <v>51</v>
      </c>
    </row>
    <row r="1516" spans="1:15" ht="65.25" customHeight="1" x14ac:dyDescent="0.25">
      <c r="A1516" s="52">
        <v>1494</v>
      </c>
      <c r="B1516" s="68" t="s">
        <v>23</v>
      </c>
      <c r="C1516" s="68">
        <v>2897030</v>
      </c>
      <c r="D1516" s="69" t="s">
        <v>387</v>
      </c>
      <c r="E1516" s="69" t="s">
        <v>388</v>
      </c>
      <c r="F1516" s="69">
        <v>796</v>
      </c>
      <c r="G1516" s="69" t="s">
        <v>19</v>
      </c>
      <c r="H1516" s="67">
        <v>53401</v>
      </c>
      <c r="I1516" s="69" t="s">
        <v>20</v>
      </c>
      <c r="J1516" s="64">
        <v>2</v>
      </c>
      <c r="K1516" s="64">
        <v>20000</v>
      </c>
      <c r="L1516" s="65">
        <v>42248</v>
      </c>
      <c r="M1516" s="65">
        <v>42278</v>
      </c>
      <c r="N1516" s="69" t="s">
        <v>21</v>
      </c>
      <c r="O1516" s="69" t="s">
        <v>22</v>
      </c>
    </row>
    <row r="1517" spans="1:15" ht="65.25" customHeight="1" x14ac:dyDescent="0.25">
      <c r="A1517" s="52">
        <v>1495</v>
      </c>
      <c r="B1517" s="69">
        <v>72</v>
      </c>
      <c r="C1517" s="69">
        <v>7200000</v>
      </c>
      <c r="D1517" s="69" t="s">
        <v>137</v>
      </c>
      <c r="E1517" s="69" t="s">
        <v>75</v>
      </c>
      <c r="F1517" s="69">
        <v>876</v>
      </c>
      <c r="G1517" s="69" t="s">
        <v>60</v>
      </c>
      <c r="H1517" s="67">
        <v>53401</v>
      </c>
      <c r="I1517" s="69" t="s">
        <v>20</v>
      </c>
      <c r="J1517" s="6">
        <v>1</v>
      </c>
      <c r="K1517" s="14">
        <v>1652</v>
      </c>
      <c r="L1517" s="65">
        <v>42125</v>
      </c>
      <c r="M1517" s="65">
        <v>42339</v>
      </c>
      <c r="N1517" s="69" t="s">
        <v>21</v>
      </c>
      <c r="O1517" s="69" t="s">
        <v>22</v>
      </c>
    </row>
    <row r="1518" spans="1:15" ht="65.25" customHeight="1" x14ac:dyDescent="0.25">
      <c r="A1518" s="52">
        <v>1496</v>
      </c>
      <c r="B1518" s="69">
        <v>72</v>
      </c>
      <c r="C1518" s="69">
        <v>7200000</v>
      </c>
      <c r="D1518" s="69" t="s">
        <v>137</v>
      </c>
      <c r="E1518" s="69" t="s">
        <v>75</v>
      </c>
      <c r="F1518" s="69">
        <v>876</v>
      </c>
      <c r="G1518" s="69" t="s">
        <v>60</v>
      </c>
      <c r="H1518" s="67">
        <v>53401</v>
      </c>
      <c r="I1518" s="69" t="s">
        <v>20</v>
      </c>
      <c r="J1518" s="6">
        <v>1</v>
      </c>
      <c r="K1518" s="14">
        <v>8853</v>
      </c>
      <c r="L1518" s="65">
        <v>42125</v>
      </c>
      <c r="M1518" s="65">
        <v>42339</v>
      </c>
      <c r="N1518" s="69" t="s">
        <v>21</v>
      </c>
      <c r="O1518" s="69" t="s">
        <v>22</v>
      </c>
    </row>
    <row r="1519" spans="1:15" ht="65.25" customHeight="1" x14ac:dyDescent="0.25">
      <c r="A1519" s="52">
        <v>1497</v>
      </c>
      <c r="B1519" s="68" t="s">
        <v>130</v>
      </c>
      <c r="C1519" s="68">
        <v>9241000</v>
      </c>
      <c r="D1519" s="69" t="s">
        <v>245</v>
      </c>
      <c r="E1519" s="69" t="s">
        <v>1164</v>
      </c>
      <c r="F1519" s="69">
        <v>876</v>
      </c>
      <c r="G1519" s="69" t="s">
        <v>60</v>
      </c>
      <c r="H1519" s="68">
        <v>53408</v>
      </c>
      <c r="I1519" s="69" t="s">
        <v>29</v>
      </c>
      <c r="J1519" s="64">
        <v>1</v>
      </c>
      <c r="K1519" s="64">
        <v>108560</v>
      </c>
      <c r="L1519" s="65">
        <v>42125</v>
      </c>
      <c r="M1519" s="65">
        <v>42248</v>
      </c>
      <c r="N1519" s="69" t="s">
        <v>53</v>
      </c>
      <c r="O1519" s="69" t="s">
        <v>22</v>
      </c>
    </row>
    <row r="1520" spans="1:15" ht="65.25" customHeight="1" x14ac:dyDescent="0.25">
      <c r="A1520" s="52">
        <v>1498</v>
      </c>
      <c r="B1520" s="68" t="s">
        <v>736</v>
      </c>
      <c r="C1520" s="68">
        <v>9460000</v>
      </c>
      <c r="D1520" s="69" t="s">
        <v>86</v>
      </c>
      <c r="E1520" s="68" t="s">
        <v>1163</v>
      </c>
      <c r="F1520" s="69">
        <v>876</v>
      </c>
      <c r="G1520" s="69" t="s">
        <v>60</v>
      </c>
      <c r="H1520" s="67">
        <v>40</v>
      </c>
      <c r="I1520" s="69" t="s">
        <v>175</v>
      </c>
      <c r="J1520" s="64">
        <v>1</v>
      </c>
      <c r="K1520" s="64">
        <v>37795.4</v>
      </c>
      <c r="L1520" s="65">
        <v>42125</v>
      </c>
      <c r="M1520" s="65">
        <v>42156</v>
      </c>
      <c r="N1520" s="69" t="s">
        <v>21</v>
      </c>
      <c r="O1520" s="69" t="s">
        <v>22</v>
      </c>
    </row>
    <row r="1521" spans="1:15" ht="65.25" customHeight="1" x14ac:dyDescent="0.25">
      <c r="A1521" s="52">
        <v>1499</v>
      </c>
      <c r="B1521" s="69" t="s">
        <v>174</v>
      </c>
      <c r="C1521" s="69">
        <v>9231000</v>
      </c>
      <c r="D1521" s="13" t="s">
        <v>173</v>
      </c>
      <c r="E1521" s="69" t="s">
        <v>1159</v>
      </c>
      <c r="F1521" s="69">
        <v>876</v>
      </c>
      <c r="G1521" s="69" t="s">
        <v>60</v>
      </c>
      <c r="H1521" s="67">
        <v>53401</v>
      </c>
      <c r="I1521" s="69" t="s">
        <v>20</v>
      </c>
      <c r="J1521" s="4">
        <v>1</v>
      </c>
      <c r="K1521" s="64">
        <v>361000</v>
      </c>
      <c r="L1521" s="65">
        <v>42125</v>
      </c>
      <c r="M1521" s="65">
        <v>42339</v>
      </c>
      <c r="N1521" s="69" t="s">
        <v>21</v>
      </c>
      <c r="O1521" s="69" t="s">
        <v>22</v>
      </c>
    </row>
    <row r="1522" spans="1:15" ht="65.25" customHeight="1" x14ac:dyDescent="0.25">
      <c r="A1522" s="52">
        <v>1500</v>
      </c>
      <c r="B1522" s="68" t="s">
        <v>23</v>
      </c>
      <c r="C1522" s="68">
        <v>2897030</v>
      </c>
      <c r="D1522" s="69" t="s">
        <v>387</v>
      </c>
      <c r="E1522" s="69" t="s">
        <v>388</v>
      </c>
      <c r="F1522" s="69">
        <v>796</v>
      </c>
      <c r="G1522" s="69" t="s">
        <v>19</v>
      </c>
      <c r="H1522" s="67">
        <v>53401</v>
      </c>
      <c r="I1522" s="69" t="s">
        <v>20</v>
      </c>
      <c r="J1522" s="64">
        <v>6</v>
      </c>
      <c r="K1522" s="64">
        <v>60000</v>
      </c>
      <c r="L1522" s="65">
        <v>42156</v>
      </c>
      <c r="M1522" s="65">
        <v>42186</v>
      </c>
      <c r="N1522" s="69" t="s">
        <v>21</v>
      </c>
      <c r="O1522" s="69" t="s">
        <v>22</v>
      </c>
    </row>
    <row r="1523" spans="1:15" ht="65.25" customHeight="1" x14ac:dyDescent="0.25">
      <c r="A1523" s="52">
        <v>1501</v>
      </c>
      <c r="B1523" s="68" t="s">
        <v>23</v>
      </c>
      <c r="C1523" s="68">
        <v>2897030</v>
      </c>
      <c r="D1523" s="69" t="s">
        <v>387</v>
      </c>
      <c r="E1523" s="69" t="s">
        <v>388</v>
      </c>
      <c r="F1523" s="69">
        <v>796</v>
      </c>
      <c r="G1523" s="69" t="s">
        <v>19</v>
      </c>
      <c r="H1523" s="67">
        <v>53401</v>
      </c>
      <c r="I1523" s="69" t="s">
        <v>20</v>
      </c>
      <c r="J1523" s="64">
        <v>6</v>
      </c>
      <c r="K1523" s="64">
        <v>60000</v>
      </c>
      <c r="L1523" s="65">
        <v>42186</v>
      </c>
      <c r="M1523" s="65">
        <v>42217</v>
      </c>
      <c r="N1523" s="69" t="s">
        <v>21</v>
      </c>
      <c r="O1523" s="69" t="s">
        <v>22</v>
      </c>
    </row>
    <row r="1524" spans="1:15" ht="65.25" customHeight="1" x14ac:dyDescent="0.25">
      <c r="A1524" s="52">
        <v>1502</v>
      </c>
      <c r="B1524" s="68" t="s">
        <v>23</v>
      </c>
      <c r="C1524" s="68">
        <v>2897030</v>
      </c>
      <c r="D1524" s="69" t="s">
        <v>387</v>
      </c>
      <c r="E1524" s="69" t="s">
        <v>388</v>
      </c>
      <c r="F1524" s="69">
        <v>796</v>
      </c>
      <c r="G1524" s="69" t="s">
        <v>19</v>
      </c>
      <c r="H1524" s="67">
        <v>53401</v>
      </c>
      <c r="I1524" s="69" t="s">
        <v>20</v>
      </c>
      <c r="J1524" s="64">
        <v>6</v>
      </c>
      <c r="K1524" s="64">
        <v>60000</v>
      </c>
      <c r="L1524" s="65">
        <v>42217</v>
      </c>
      <c r="M1524" s="65">
        <v>42248</v>
      </c>
      <c r="N1524" s="69" t="s">
        <v>21</v>
      </c>
      <c r="O1524" s="69" t="s">
        <v>22</v>
      </c>
    </row>
    <row r="1525" spans="1:15" ht="65.25" customHeight="1" x14ac:dyDescent="0.25">
      <c r="A1525" s="52">
        <v>1503</v>
      </c>
      <c r="B1525" s="68" t="s">
        <v>23</v>
      </c>
      <c r="C1525" s="68">
        <v>2897030</v>
      </c>
      <c r="D1525" s="69" t="s">
        <v>387</v>
      </c>
      <c r="E1525" s="69" t="s">
        <v>388</v>
      </c>
      <c r="F1525" s="69">
        <v>796</v>
      </c>
      <c r="G1525" s="69" t="s">
        <v>19</v>
      </c>
      <c r="H1525" s="67">
        <v>53401</v>
      </c>
      <c r="I1525" s="69" t="s">
        <v>20</v>
      </c>
      <c r="J1525" s="64">
        <v>6</v>
      </c>
      <c r="K1525" s="64">
        <v>60000</v>
      </c>
      <c r="L1525" s="65">
        <v>42248</v>
      </c>
      <c r="M1525" s="65">
        <v>42278</v>
      </c>
      <c r="N1525" s="69" t="s">
        <v>21</v>
      </c>
      <c r="O1525" s="69" t="s">
        <v>22</v>
      </c>
    </row>
    <row r="1526" spans="1:15" ht="65.25" customHeight="1" x14ac:dyDescent="0.25">
      <c r="A1526" s="52">
        <v>1504</v>
      </c>
      <c r="B1526" s="68" t="s">
        <v>23</v>
      </c>
      <c r="C1526" s="68">
        <v>2897030</v>
      </c>
      <c r="D1526" s="69" t="s">
        <v>387</v>
      </c>
      <c r="E1526" s="69" t="s">
        <v>388</v>
      </c>
      <c r="F1526" s="69">
        <v>796</v>
      </c>
      <c r="G1526" s="69" t="s">
        <v>19</v>
      </c>
      <c r="H1526" s="67">
        <v>53401</v>
      </c>
      <c r="I1526" s="69" t="s">
        <v>20</v>
      </c>
      <c r="J1526" s="64">
        <v>10</v>
      </c>
      <c r="K1526" s="64">
        <v>120000</v>
      </c>
      <c r="L1526" s="65">
        <v>42156</v>
      </c>
      <c r="M1526" s="65">
        <v>42186</v>
      </c>
      <c r="N1526" s="69" t="s">
        <v>21</v>
      </c>
      <c r="O1526" s="69" t="s">
        <v>22</v>
      </c>
    </row>
    <row r="1527" spans="1:15" ht="65.25" customHeight="1" x14ac:dyDescent="0.25">
      <c r="A1527" s="52">
        <v>1505</v>
      </c>
      <c r="B1527" s="68" t="s">
        <v>23</v>
      </c>
      <c r="C1527" s="68">
        <v>2897030</v>
      </c>
      <c r="D1527" s="69" t="s">
        <v>387</v>
      </c>
      <c r="E1527" s="69" t="s">
        <v>388</v>
      </c>
      <c r="F1527" s="69">
        <v>796</v>
      </c>
      <c r="G1527" s="69" t="s">
        <v>19</v>
      </c>
      <c r="H1527" s="67">
        <v>53401</v>
      </c>
      <c r="I1527" s="69" t="s">
        <v>20</v>
      </c>
      <c r="J1527" s="64">
        <v>10</v>
      </c>
      <c r="K1527" s="64">
        <v>120000</v>
      </c>
      <c r="L1527" s="65">
        <v>42186</v>
      </c>
      <c r="M1527" s="65">
        <v>42217</v>
      </c>
      <c r="N1527" s="69" t="s">
        <v>21</v>
      </c>
      <c r="O1527" s="69" t="s">
        <v>22</v>
      </c>
    </row>
    <row r="1528" spans="1:15" ht="65.25" customHeight="1" x14ac:dyDescent="0.25">
      <c r="A1528" s="52">
        <v>1506</v>
      </c>
      <c r="B1528" s="68" t="s">
        <v>23</v>
      </c>
      <c r="C1528" s="68">
        <v>2897030</v>
      </c>
      <c r="D1528" s="69" t="s">
        <v>387</v>
      </c>
      <c r="E1528" s="69" t="s">
        <v>388</v>
      </c>
      <c r="F1528" s="69">
        <v>796</v>
      </c>
      <c r="G1528" s="69" t="s">
        <v>19</v>
      </c>
      <c r="H1528" s="67">
        <v>53401</v>
      </c>
      <c r="I1528" s="69" t="s">
        <v>20</v>
      </c>
      <c r="J1528" s="64">
        <v>10</v>
      </c>
      <c r="K1528" s="64">
        <v>120000</v>
      </c>
      <c r="L1528" s="65">
        <v>42217</v>
      </c>
      <c r="M1528" s="65">
        <v>42248</v>
      </c>
      <c r="N1528" s="69" t="s">
        <v>21</v>
      </c>
      <c r="O1528" s="69" t="s">
        <v>22</v>
      </c>
    </row>
    <row r="1529" spans="1:15" ht="65.25" customHeight="1" x14ac:dyDescent="0.25">
      <c r="A1529" s="52">
        <v>1507</v>
      </c>
      <c r="B1529" s="68" t="s">
        <v>23</v>
      </c>
      <c r="C1529" s="68">
        <v>2897030</v>
      </c>
      <c r="D1529" s="69" t="s">
        <v>387</v>
      </c>
      <c r="E1529" s="69" t="s">
        <v>388</v>
      </c>
      <c r="F1529" s="69">
        <v>796</v>
      </c>
      <c r="G1529" s="69" t="s">
        <v>19</v>
      </c>
      <c r="H1529" s="67">
        <v>53401</v>
      </c>
      <c r="I1529" s="69" t="s">
        <v>20</v>
      </c>
      <c r="J1529" s="64">
        <v>10</v>
      </c>
      <c r="K1529" s="64">
        <v>120000</v>
      </c>
      <c r="L1529" s="65">
        <v>42248</v>
      </c>
      <c r="M1529" s="65">
        <v>42278</v>
      </c>
      <c r="N1529" s="69" t="s">
        <v>21</v>
      </c>
      <c r="O1529" s="69" t="s">
        <v>22</v>
      </c>
    </row>
    <row r="1530" spans="1:15" ht="65.25" customHeight="1" x14ac:dyDescent="0.25">
      <c r="A1530" s="52">
        <v>1508</v>
      </c>
      <c r="B1530" s="68" t="s">
        <v>23</v>
      </c>
      <c r="C1530" s="68">
        <v>2897030</v>
      </c>
      <c r="D1530" s="69" t="s">
        <v>387</v>
      </c>
      <c r="E1530" s="69" t="s">
        <v>388</v>
      </c>
      <c r="F1530" s="69">
        <v>796</v>
      </c>
      <c r="G1530" s="69" t="s">
        <v>19</v>
      </c>
      <c r="H1530" s="67">
        <v>53401</v>
      </c>
      <c r="I1530" s="69" t="s">
        <v>20</v>
      </c>
      <c r="J1530" s="64">
        <v>50</v>
      </c>
      <c r="K1530" s="64">
        <v>370000</v>
      </c>
      <c r="L1530" s="65">
        <v>42156</v>
      </c>
      <c r="M1530" s="65">
        <v>42186</v>
      </c>
      <c r="N1530" s="69" t="s">
        <v>21</v>
      </c>
      <c r="O1530" s="69" t="s">
        <v>22</v>
      </c>
    </row>
    <row r="1531" spans="1:15" ht="65.25" customHeight="1" x14ac:dyDescent="0.25">
      <c r="A1531" s="52">
        <v>1509</v>
      </c>
      <c r="B1531" s="68" t="s">
        <v>23</v>
      </c>
      <c r="C1531" s="68">
        <v>2897030</v>
      </c>
      <c r="D1531" s="69" t="s">
        <v>387</v>
      </c>
      <c r="E1531" s="69" t="s">
        <v>388</v>
      </c>
      <c r="F1531" s="69">
        <v>796</v>
      </c>
      <c r="G1531" s="69" t="s">
        <v>19</v>
      </c>
      <c r="H1531" s="67">
        <v>53401</v>
      </c>
      <c r="I1531" s="69" t="s">
        <v>20</v>
      </c>
      <c r="J1531" s="64">
        <v>50</v>
      </c>
      <c r="K1531" s="64">
        <v>370000</v>
      </c>
      <c r="L1531" s="65">
        <v>42186</v>
      </c>
      <c r="M1531" s="65">
        <v>42217</v>
      </c>
      <c r="N1531" s="69" t="s">
        <v>21</v>
      </c>
      <c r="O1531" s="69" t="s">
        <v>22</v>
      </c>
    </row>
    <row r="1532" spans="1:15" ht="65.25" customHeight="1" x14ac:dyDescent="0.25">
      <c r="A1532" s="52">
        <v>1510</v>
      </c>
      <c r="B1532" s="68" t="s">
        <v>23</v>
      </c>
      <c r="C1532" s="68">
        <v>2897030</v>
      </c>
      <c r="D1532" s="69" t="s">
        <v>387</v>
      </c>
      <c r="E1532" s="69" t="s">
        <v>388</v>
      </c>
      <c r="F1532" s="69">
        <v>796</v>
      </c>
      <c r="G1532" s="69" t="s">
        <v>19</v>
      </c>
      <c r="H1532" s="67">
        <v>53401</v>
      </c>
      <c r="I1532" s="69" t="s">
        <v>20</v>
      </c>
      <c r="J1532" s="64">
        <v>50</v>
      </c>
      <c r="K1532" s="64">
        <v>370000</v>
      </c>
      <c r="L1532" s="65">
        <v>42217</v>
      </c>
      <c r="M1532" s="65">
        <v>42248</v>
      </c>
      <c r="N1532" s="69" t="s">
        <v>21</v>
      </c>
      <c r="O1532" s="69" t="s">
        <v>22</v>
      </c>
    </row>
    <row r="1533" spans="1:15" ht="65.25" customHeight="1" x14ac:dyDescent="0.25">
      <c r="A1533" s="52">
        <v>1511</v>
      </c>
      <c r="B1533" s="68" t="s">
        <v>23</v>
      </c>
      <c r="C1533" s="68">
        <v>2897030</v>
      </c>
      <c r="D1533" s="69" t="s">
        <v>387</v>
      </c>
      <c r="E1533" s="69" t="s">
        <v>388</v>
      </c>
      <c r="F1533" s="69">
        <v>796</v>
      </c>
      <c r="G1533" s="69" t="s">
        <v>19</v>
      </c>
      <c r="H1533" s="67">
        <v>53401</v>
      </c>
      <c r="I1533" s="69" t="s">
        <v>20</v>
      </c>
      <c r="J1533" s="64">
        <v>50</v>
      </c>
      <c r="K1533" s="64">
        <v>370000</v>
      </c>
      <c r="L1533" s="65">
        <v>42248</v>
      </c>
      <c r="M1533" s="65">
        <v>42278</v>
      </c>
      <c r="N1533" s="69" t="s">
        <v>21</v>
      </c>
      <c r="O1533" s="69" t="s">
        <v>22</v>
      </c>
    </row>
    <row r="1534" spans="1:15" ht="65.25" customHeight="1" x14ac:dyDescent="0.25">
      <c r="A1534" s="52">
        <v>1512</v>
      </c>
      <c r="B1534" s="68" t="s">
        <v>23</v>
      </c>
      <c r="C1534" s="68">
        <v>2897030</v>
      </c>
      <c r="D1534" s="69" t="s">
        <v>387</v>
      </c>
      <c r="E1534" s="69" t="s">
        <v>388</v>
      </c>
      <c r="F1534" s="69">
        <v>796</v>
      </c>
      <c r="G1534" s="69" t="s">
        <v>19</v>
      </c>
      <c r="H1534" s="67">
        <v>53401</v>
      </c>
      <c r="I1534" s="69" t="s">
        <v>20</v>
      </c>
      <c r="J1534" s="64">
        <v>10</v>
      </c>
      <c r="K1534" s="64">
        <v>100000</v>
      </c>
      <c r="L1534" s="65">
        <v>42156</v>
      </c>
      <c r="M1534" s="65">
        <v>42186</v>
      </c>
      <c r="N1534" s="69" t="s">
        <v>21</v>
      </c>
      <c r="O1534" s="69" t="s">
        <v>22</v>
      </c>
    </row>
    <row r="1535" spans="1:15" ht="65.25" customHeight="1" x14ac:dyDescent="0.25">
      <c r="A1535" s="52">
        <v>1513</v>
      </c>
      <c r="B1535" s="68" t="s">
        <v>23</v>
      </c>
      <c r="C1535" s="68">
        <v>2897030</v>
      </c>
      <c r="D1535" s="69" t="s">
        <v>387</v>
      </c>
      <c r="E1535" s="69" t="s">
        <v>388</v>
      </c>
      <c r="F1535" s="69">
        <v>796</v>
      </c>
      <c r="G1535" s="69" t="s">
        <v>19</v>
      </c>
      <c r="H1535" s="67">
        <v>53401</v>
      </c>
      <c r="I1535" s="69" t="s">
        <v>20</v>
      </c>
      <c r="J1535" s="64">
        <v>10</v>
      </c>
      <c r="K1535" s="64">
        <v>100000</v>
      </c>
      <c r="L1535" s="65">
        <v>42186</v>
      </c>
      <c r="M1535" s="65">
        <v>42217</v>
      </c>
      <c r="N1535" s="69" t="s">
        <v>21</v>
      </c>
      <c r="O1535" s="69" t="s">
        <v>22</v>
      </c>
    </row>
    <row r="1536" spans="1:15" ht="65.25" customHeight="1" x14ac:dyDescent="0.25">
      <c r="A1536" s="52">
        <v>1514</v>
      </c>
      <c r="B1536" s="68" t="s">
        <v>23</v>
      </c>
      <c r="C1536" s="68">
        <v>2897030</v>
      </c>
      <c r="D1536" s="69" t="s">
        <v>387</v>
      </c>
      <c r="E1536" s="69" t="s">
        <v>388</v>
      </c>
      <c r="F1536" s="69">
        <v>796</v>
      </c>
      <c r="G1536" s="69" t="s">
        <v>19</v>
      </c>
      <c r="H1536" s="67">
        <v>53401</v>
      </c>
      <c r="I1536" s="69" t="s">
        <v>20</v>
      </c>
      <c r="J1536" s="64">
        <v>10</v>
      </c>
      <c r="K1536" s="64">
        <v>100000</v>
      </c>
      <c r="L1536" s="65">
        <v>42217</v>
      </c>
      <c r="M1536" s="65">
        <v>42248</v>
      </c>
      <c r="N1536" s="69" t="s">
        <v>21</v>
      </c>
      <c r="O1536" s="69" t="s">
        <v>22</v>
      </c>
    </row>
    <row r="1537" spans="1:15" ht="65.25" customHeight="1" x14ac:dyDescent="0.25">
      <c r="A1537" s="52">
        <v>1515</v>
      </c>
      <c r="B1537" s="68" t="s">
        <v>23</v>
      </c>
      <c r="C1537" s="68">
        <v>2897030</v>
      </c>
      <c r="D1537" s="69" t="s">
        <v>387</v>
      </c>
      <c r="E1537" s="69" t="s">
        <v>388</v>
      </c>
      <c r="F1537" s="69">
        <v>796</v>
      </c>
      <c r="G1537" s="69" t="s">
        <v>19</v>
      </c>
      <c r="H1537" s="67">
        <v>53401</v>
      </c>
      <c r="I1537" s="69" t="s">
        <v>20</v>
      </c>
      <c r="J1537" s="64">
        <v>10</v>
      </c>
      <c r="K1537" s="64">
        <v>100000</v>
      </c>
      <c r="L1537" s="65">
        <v>42248</v>
      </c>
      <c r="M1537" s="65">
        <v>42278</v>
      </c>
      <c r="N1537" s="69" t="s">
        <v>21</v>
      </c>
      <c r="O1537" s="69" t="s">
        <v>22</v>
      </c>
    </row>
    <row r="1538" spans="1:15" ht="65.25" customHeight="1" x14ac:dyDescent="0.25">
      <c r="A1538" s="52">
        <v>1516</v>
      </c>
      <c r="B1538" s="68" t="s">
        <v>1529</v>
      </c>
      <c r="C1538" s="68">
        <v>4560225</v>
      </c>
      <c r="D1538" s="69" t="s">
        <v>1194</v>
      </c>
      <c r="E1538" s="69" t="s">
        <v>1195</v>
      </c>
      <c r="F1538" s="2" t="s">
        <v>236</v>
      </c>
      <c r="G1538" s="69" t="s">
        <v>237</v>
      </c>
      <c r="H1538" s="6">
        <v>53412</v>
      </c>
      <c r="I1538" s="69" t="s">
        <v>91</v>
      </c>
      <c r="J1538" s="64">
        <v>90</v>
      </c>
      <c r="K1538" s="64">
        <v>118000</v>
      </c>
      <c r="L1538" s="65">
        <v>42156</v>
      </c>
      <c r="M1538" s="65">
        <v>42248</v>
      </c>
      <c r="N1538" s="69" t="s">
        <v>21</v>
      </c>
      <c r="O1538" s="69" t="s">
        <v>22</v>
      </c>
    </row>
    <row r="1539" spans="1:15" ht="65.25" customHeight="1" x14ac:dyDescent="0.25">
      <c r="A1539" s="52">
        <v>1517</v>
      </c>
      <c r="B1539" s="68" t="s">
        <v>736</v>
      </c>
      <c r="C1539" s="69">
        <v>9430000</v>
      </c>
      <c r="D1539" s="69" t="s">
        <v>1186</v>
      </c>
      <c r="E1539" s="69" t="s">
        <v>1187</v>
      </c>
      <c r="F1539" s="69">
        <v>796</v>
      </c>
      <c r="G1539" s="69" t="s">
        <v>19</v>
      </c>
      <c r="H1539" s="67">
        <v>53415</v>
      </c>
      <c r="I1539" s="69" t="s">
        <v>201</v>
      </c>
      <c r="J1539" s="69">
        <v>8</v>
      </c>
      <c r="K1539" s="69">
        <v>8424</v>
      </c>
      <c r="L1539" s="65">
        <v>42156</v>
      </c>
      <c r="M1539" s="65">
        <v>42339</v>
      </c>
      <c r="N1539" s="69" t="s">
        <v>54</v>
      </c>
      <c r="O1539" s="69" t="s">
        <v>51</v>
      </c>
    </row>
    <row r="1540" spans="1:15" ht="65.25" customHeight="1" x14ac:dyDescent="0.25">
      <c r="A1540" s="52">
        <v>1518</v>
      </c>
      <c r="B1540" s="68" t="s">
        <v>736</v>
      </c>
      <c r="C1540" s="69">
        <v>9430000</v>
      </c>
      <c r="D1540" s="69" t="s">
        <v>1186</v>
      </c>
      <c r="E1540" s="69" t="s">
        <v>1188</v>
      </c>
      <c r="F1540" s="69">
        <v>796</v>
      </c>
      <c r="G1540" s="69" t="s">
        <v>19</v>
      </c>
      <c r="H1540" s="67">
        <v>53415</v>
      </c>
      <c r="I1540" s="69" t="s">
        <v>201</v>
      </c>
      <c r="J1540" s="69">
        <v>1</v>
      </c>
      <c r="K1540" s="69">
        <v>1053</v>
      </c>
      <c r="L1540" s="65">
        <v>42156</v>
      </c>
      <c r="M1540" s="65">
        <v>42339</v>
      </c>
      <c r="N1540" s="69" t="s">
        <v>54</v>
      </c>
      <c r="O1540" s="69" t="s">
        <v>51</v>
      </c>
    </row>
    <row r="1541" spans="1:15" ht="65.25" customHeight="1" x14ac:dyDescent="0.25">
      <c r="A1541" s="52">
        <v>1519</v>
      </c>
      <c r="B1541" s="6" t="s">
        <v>99</v>
      </c>
      <c r="C1541" s="6">
        <v>5020000</v>
      </c>
      <c r="D1541" s="69" t="s">
        <v>1189</v>
      </c>
      <c r="E1541" s="69" t="s">
        <v>103</v>
      </c>
      <c r="F1541" s="69">
        <v>796</v>
      </c>
      <c r="G1541" s="69" t="s">
        <v>19</v>
      </c>
      <c r="H1541" s="67">
        <v>53415</v>
      </c>
      <c r="I1541" s="69" t="s">
        <v>201</v>
      </c>
      <c r="J1541" s="69">
        <v>12</v>
      </c>
      <c r="K1541" s="69">
        <v>5054</v>
      </c>
      <c r="L1541" s="65">
        <v>42156</v>
      </c>
      <c r="M1541" s="65">
        <v>42339</v>
      </c>
      <c r="N1541" s="69" t="s">
        <v>54</v>
      </c>
      <c r="O1541" s="69" t="s">
        <v>51</v>
      </c>
    </row>
    <row r="1542" spans="1:15" ht="65.25" customHeight="1" x14ac:dyDescent="0.25">
      <c r="A1542" s="52">
        <v>1520</v>
      </c>
      <c r="B1542" s="6" t="s">
        <v>99</v>
      </c>
      <c r="C1542" s="6">
        <v>5020000</v>
      </c>
      <c r="D1542" s="69" t="s">
        <v>1189</v>
      </c>
      <c r="E1542" s="69" t="s">
        <v>103</v>
      </c>
      <c r="F1542" s="69">
        <v>796</v>
      </c>
      <c r="G1542" s="69" t="s">
        <v>19</v>
      </c>
      <c r="H1542" s="67">
        <v>53415</v>
      </c>
      <c r="I1542" s="69" t="s">
        <v>201</v>
      </c>
      <c r="J1542" s="69">
        <v>9</v>
      </c>
      <c r="K1542" s="69">
        <v>3989</v>
      </c>
      <c r="L1542" s="65">
        <v>42156</v>
      </c>
      <c r="M1542" s="65">
        <v>42339</v>
      </c>
      <c r="N1542" s="69" t="s">
        <v>54</v>
      </c>
      <c r="O1542" s="69" t="s">
        <v>51</v>
      </c>
    </row>
    <row r="1543" spans="1:15" ht="65.25" customHeight="1" x14ac:dyDescent="0.25">
      <c r="A1543" s="52">
        <v>1521</v>
      </c>
      <c r="B1543" s="69" t="s">
        <v>422</v>
      </c>
      <c r="C1543" s="6">
        <v>3020000</v>
      </c>
      <c r="D1543" s="69" t="s">
        <v>1192</v>
      </c>
      <c r="E1543" s="69" t="s">
        <v>1193</v>
      </c>
      <c r="F1543" s="69">
        <v>876</v>
      </c>
      <c r="G1543" s="69" t="s">
        <v>60</v>
      </c>
      <c r="H1543" s="67">
        <v>53401</v>
      </c>
      <c r="I1543" s="69" t="s">
        <v>20</v>
      </c>
      <c r="J1543" s="64">
        <v>1</v>
      </c>
      <c r="K1543" s="64">
        <v>5200</v>
      </c>
      <c r="L1543" s="65">
        <v>42156</v>
      </c>
      <c r="M1543" s="65">
        <v>42186</v>
      </c>
      <c r="N1543" s="69" t="s">
        <v>21</v>
      </c>
      <c r="O1543" s="69" t="s">
        <v>22</v>
      </c>
    </row>
    <row r="1544" spans="1:15" ht="65.25" customHeight="1" x14ac:dyDescent="0.25">
      <c r="A1544" s="52">
        <v>1522</v>
      </c>
      <c r="B1544" s="69" t="s">
        <v>119</v>
      </c>
      <c r="C1544" s="6">
        <v>8511000</v>
      </c>
      <c r="D1544" s="69" t="s">
        <v>766</v>
      </c>
      <c r="E1544" s="69" t="s">
        <v>767</v>
      </c>
      <c r="F1544" s="69">
        <v>876</v>
      </c>
      <c r="G1544" s="69" t="s">
        <v>60</v>
      </c>
      <c r="H1544" s="67">
        <v>53401</v>
      </c>
      <c r="I1544" s="69" t="s">
        <v>20</v>
      </c>
      <c r="J1544" s="6">
        <v>1</v>
      </c>
      <c r="K1544" s="64">
        <f>430700-31773</f>
        <v>398927</v>
      </c>
      <c r="L1544" s="65">
        <v>42156</v>
      </c>
      <c r="M1544" s="65">
        <v>42248</v>
      </c>
      <c r="N1544" s="69" t="s">
        <v>21</v>
      </c>
      <c r="O1544" s="69" t="s">
        <v>22</v>
      </c>
    </row>
    <row r="1545" spans="1:15" ht="65.25" customHeight="1" x14ac:dyDescent="0.25">
      <c r="A1545" s="52">
        <v>1523</v>
      </c>
      <c r="B1545" s="68" t="s">
        <v>130</v>
      </c>
      <c r="C1545" s="68">
        <v>9241090</v>
      </c>
      <c r="D1545" s="69" t="s">
        <v>245</v>
      </c>
      <c r="E1545" s="69" t="s">
        <v>1018</v>
      </c>
      <c r="F1545" s="69">
        <v>796</v>
      </c>
      <c r="G1545" s="69" t="s">
        <v>19</v>
      </c>
      <c r="H1545" s="10">
        <v>53423</v>
      </c>
      <c r="I1545" s="69" t="s">
        <v>106</v>
      </c>
      <c r="J1545" s="14">
        <v>1</v>
      </c>
      <c r="K1545" s="64">
        <v>160000</v>
      </c>
      <c r="L1545" s="65">
        <v>42156</v>
      </c>
      <c r="M1545" s="38">
        <v>42217</v>
      </c>
      <c r="N1545" s="69" t="s">
        <v>53</v>
      </c>
      <c r="O1545" s="69" t="s">
        <v>22</v>
      </c>
    </row>
    <row r="1546" spans="1:15" ht="65.25" customHeight="1" x14ac:dyDescent="0.25">
      <c r="A1546" s="52">
        <v>1524</v>
      </c>
      <c r="B1546" s="8" t="s">
        <v>1526</v>
      </c>
      <c r="C1546" s="69">
        <v>8514000</v>
      </c>
      <c r="D1546" s="69" t="s">
        <v>79</v>
      </c>
      <c r="E1546" s="69" t="s">
        <v>1018</v>
      </c>
      <c r="F1546" s="69">
        <v>876</v>
      </c>
      <c r="G1546" s="69" t="s">
        <v>60</v>
      </c>
      <c r="H1546" s="69">
        <v>53727000</v>
      </c>
      <c r="I1546" s="69" t="s">
        <v>70</v>
      </c>
      <c r="J1546" s="69">
        <v>1</v>
      </c>
      <c r="K1546" s="64">
        <v>100000</v>
      </c>
      <c r="L1546" s="65">
        <v>42156</v>
      </c>
      <c r="M1546" s="38">
        <v>42217</v>
      </c>
      <c r="N1546" s="69" t="s">
        <v>53</v>
      </c>
      <c r="O1546" s="69" t="s">
        <v>22</v>
      </c>
    </row>
    <row r="1547" spans="1:15" ht="65.25" customHeight="1" x14ac:dyDescent="0.25">
      <c r="A1547" s="52">
        <v>1525</v>
      </c>
      <c r="B1547" s="69">
        <v>72</v>
      </c>
      <c r="C1547" s="69">
        <v>7200000</v>
      </c>
      <c r="D1547" s="69" t="s">
        <v>1190</v>
      </c>
      <c r="E1547" s="69" t="s">
        <v>1191</v>
      </c>
      <c r="F1547" s="69">
        <v>876</v>
      </c>
      <c r="G1547" s="69" t="s">
        <v>60</v>
      </c>
      <c r="H1547" s="67">
        <v>53415</v>
      </c>
      <c r="I1547" s="69" t="s">
        <v>201</v>
      </c>
      <c r="J1547" s="64">
        <v>1</v>
      </c>
      <c r="K1547" s="64">
        <v>1770</v>
      </c>
      <c r="L1547" s="65">
        <v>42156</v>
      </c>
      <c r="M1547" s="65">
        <v>42339</v>
      </c>
      <c r="N1547" s="69" t="s">
        <v>21</v>
      </c>
      <c r="O1547" s="69" t="s">
        <v>22</v>
      </c>
    </row>
    <row r="1548" spans="1:15" ht="65.25" customHeight="1" x14ac:dyDescent="0.25">
      <c r="A1548" s="52">
        <v>1526</v>
      </c>
      <c r="B1548" s="69" t="s">
        <v>968</v>
      </c>
      <c r="C1548" s="69">
        <v>7422000</v>
      </c>
      <c r="D1548" s="69" t="s">
        <v>1498</v>
      </c>
      <c r="E1548" s="69" t="s">
        <v>1012</v>
      </c>
      <c r="F1548" s="69">
        <v>876</v>
      </c>
      <c r="G1548" s="69" t="s">
        <v>60</v>
      </c>
      <c r="H1548" s="67">
        <v>53401</v>
      </c>
      <c r="I1548" s="69" t="s">
        <v>20</v>
      </c>
      <c r="J1548" s="64">
        <v>12</v>
      </c>
      <c r="K1548" s="64">
        <v>3540</v>
      </c>
      <c r="L1548" s="65">
        <v>42156</v>
      </c>
      <c r="M1548" s="65">
        <v>42156</v>
      </c>
      <c r="N1548" s="69" t="s">
        <v>21</v>
      </c>
      <c r="O1548" s="69" t="s">
        <v>22</v>
      </c>
    </row>
    <row r="1549" spans="1:15" ht="65.25" customHeight="1" x14ac:dyDescent="0.25">
      <c r="A1549" s="52">
        <v>1527</v>
      </c>
      <c r="B1549" s="8" t="s">
        <v>1720</v>
      </c>
      <c r="C1549" s="8">
        <v>3141191</v>
      </c>
      <c r="D1549" s="68" t="s">
        <v>1744</v>
      </c>
      <c r="E1549" s="68" t="s">
        <v>1485</v>
      </c>
      <c r="F1549" s="69">
        <v>796</v>
      </c>
      <c r="G1549" s="69" t="s">
        <v>19</v>
      </c>
      <c r="H1549" s="67">
        <v>53401</v>
      </c>
      <c r="I1549" s="69" t="s">
        <v>20</v>
      </c>
      <c r="J1549" s="45">
        <v>10</v>
      </c>
      <c r="K1549" s="64">
        <v>5192</v>
      </c>
      <c r="L1549" s="65">
        <v>42186</v>
      </c>
      <c r="M1549" s="65">
        <v>42248</v>
      </c>
      <c r="N1549" s="69" t="s">
        <v>54</v>
      </c>
      <c r="O1549" s="68" t="s">
        <v>51</v>
      </c>
    </row>
    <row r="1550" spans="1:15" ht="65.25" customHeight="1" x14ac:dyDescent="0.25">
      <c r="A1550" s="52">
        <v>1528</v>
      </c>
      <c r="B1550" s="8" t="s">
        <v>23</v>
      </c>
      <c r="C1550" s="8">
        <v>3020000</v>
      </c>
      <c r="D1550" s="68" t="s">
        <v>1744</v>
      </c>
      <c r="E1550" s="68" t="s">
        <v>1682</v>
      </c>
      <c r="F1550" s="69">
        <v>796</v>
      </c>
      <c r="G1550" s="69" t="s">
        <v>19</v>
      </c>
      <c r="H1550" s="67">
        <v>53401</v>
      </c>
      <c r="I1550" s="69" t="s">
        <v>20</v>
      </c>
      <c r="J1550" s="45">
        <v>165</v>
      </c>
      <c r="K1550" s="64">
        <v>26640.1</v>
      </c>
      <c r="L1550" s="65">
        <v>42186</v>
      </c>
      <c r="M1550" s="65">
        <v>42248</v>
      </c>
      <c r="N1550" s="69" t="s">
        <v>54</v>
      </c>
      <c r="O1550" s="68" t="s">
        <v>51</v>
      </c>
    </row>
    <row r="1551" spans="1:15" ht="65.25" customHeight="1" x14ac:dyDescent="0.25">
      <c r="A1551" s="52">
        <v>1529</v>
      </c>
      <c r="B1551" s="69" t="s">
        <v>23</v>
      </c>
      <c r="C1551" s="8">
        <v>2944171</v>
      </c>
      <c r="D1551" s="68" t="s">
        <v>2320</v>
      </c>
      <c r="E1551" s="68" t="s">
        <v>2345</v>
      </c>
      <c r="F1551" s="69">
        <v>796</v>
      </c>
      <c r="G1551" s="69" t="s">
        <v>19</v>
      </c>
      <c r="H1551" s="67">
        <v>53401</v>
      </c>
      <c r="I1551" s="69" t="s">
        <v>20</v>
      </c>
      <c r="J1551" s="45">
        <v>1</v>
      </c>
      <c r="K1551" s="64">
        <v>147790</v>
      </c>
      <c r="L1551" s="65">
        <v>42217</v>
      </c>
      <c r="M1551" s="65">
        <v>42309</v>
      </c>
      <c r="N1551" s="69" t="s">
        <v>21</v>
      </c>
      <c r="O1551" s="68" t="s">
        <v>22</v>
      </c>
    </row>
    <row r="1552" spans="1:15" ht="65.25" customHeight="1" x14ac:dyDescent="0.25">
      <c r="A1552" s="52">
        <v>1530</v>
      </c>
      <c r="B1552" s="69" t="s">
        <v>23</v>
      </c>
      <c r="C1552" s="8">
        <v>2944171</v>
      </c>
      <c r="D1552" s="68" t="s">
        <v>2320</v>
      </c>
      <c r="E1552" s="68" t="s">
        <v>2321</v>
      </c>
      <c r="F1552" s="69">
        <v>796</v>
      </c>
      <c r="G1552" s="69" t="s">
        <v>19</v>
      </c>
      <c r="H1552" s="67">
        <v>53401</v>
      </c>
      <c r="I1552" s="69" t="s">
        <v>20</v>
      </c>
      <c r="J1552" s="45">
        <v>1</v>
      </c>
      <c r="K1552" s="64">
        <v>208200</v>
      </c>
      <c r="L1552" s="65">
        <v>42217</v>
      </c>
      <c r="M1552" s="65">
        <v>42309</v>
      </c>
      <c r="N1552" s="69" t="s">
        <v>21</v>
      </c>
      <c r="O1552" s="68" t="s">
        <v>22</v>
      </c>
    </row>
    <row r="1553" spans="1:15" ht="65.25" customHeight="1" x14ac:dyDescent="0.25">
      <c r="A1553" s="52">
        <v>1531</v>
      </c>
      <c r="B1553" s="69" t="s">
        <v>23</v>
      </c>
      <c r="C1553" s="69">
        <v>2944120</v>
      </c>
      <c r="D1553" s="68" t="s">
        <v>1243</v>
      </c>
      <c r="E1553" s="68" t="s">
        <v>2318</v>
      </c>
      <c r="F1553" s="69">
        <v>796</v>
      </c>
      <c r="G1553" s="69" t="s">
        <v>19</v>
      </c>
      <c r="H1553" s="67">
        <v>53401</v>
      </c>
      <c r="I1553" s="69" t="s">
        <v>20</v>
      </c>
      <c r="J1553" s="45">
        <v>2</v>
      </c>
      <c r="K1553" s="64">
        <v>668697</v>
      </c>
      <c r="L1553" s="65">
        <v>42217</v>
      </c>
      <c r="M1553" s="65">
        <v>42309</v>
      </c>
      <c r="N1553" s="69" t="s">
        <v>21</v>
      </c>
      <c r="O1553" s="68" t="s">
        <v>22</v>
      </c>
    </row>
    <row r="1554" spans="1:15" ht="65.25" customHeight="1" x14ac:dyDescent="0.25">
      <c r="A1554" s="52">
        <v>1532</v>
      </c>
      <c r="B1554" s="68" t="s">
        <v>23</v>
      </c>
      <c r="C1554" s="68">
        <v>2897030</v>
      </c>
      <c r="D1554" s="69" t="s">
        <v>387</v>
      </c>
      <c r="E1554" s="69" t="s">
        <v>388</v>
      </c>
      <c r="F1554" s="69">
        <v>796</v>
      </c>
      <c r="G1554" s="69" t="s">
        <v>19</v>
      </c>
      <c r="H1554" s="67">
        <v>53401</v>
      </c>
      <c r="I1554" s="69" t="s">
        <v>20</v>
      </c>
      <c r="J1554" s="64">
        <v>100</v>
      </c>
      <c r="K1554" s="64">
        <v>650000</v>
      </c>
      <c r="L1554" s="65">
        <v>42156</v>
      </c>
      <c r="M1554" s="65">
        <v>42186</v>
      </c>
      <c r="N1554" s="69" t="s">
        <v>21</v>
      </c>
      <c r="O1554" s="69" t="s">
        <v>22</v>
      </c>
    </row>
    <row r="1555" spans="1:15" ht="65.25" customHeight="1" x14ac:dyDescent="0.25">
      <c r="A1555" s="52">
        <v>1533</v>
      </c>
      <c r="B1555" s="68">
        <v>70</v>
      </c>
      <c r="C1555" s="68">
        <v>4521191</v>
      </c>
      <c r="D1555" s="68" t="s">
        <v>1135</v>
      </c>
      <c r="E1555" s="68" t="s">
        <v>1244</v>
      </c>
      <c r="F1555" s="69">
        <v>796</v>
      </c>
      <c r="G1555" s="69" t="s">
        <v>19</v>
      </c>
      <c r="H1555" s="42">
        <v>53237804</v>
      </c>
      <c r="I1555" s="35" t="s">
        <v>180</v>
      </c>
      <c r="J1555" s="45">
        <v>1</v>
      </c>
      <c r="K1555" s="64">
        <v>209591.6</v>
      </c>
      <c r="L1555" s="65">
        <v>42186</v>
      </c>
      <c r="M1555" s="65">
        <v>42248</v>
      </c>
      <c r="N1555" s="69" t="s">
        <v>53</v>
      </c>
      <c r="O1555" s="68" t="s">
        <v>22</v>
      </c>
    </row>
    <row r="1556" spans="1:15" ht="65.25" customHeight="1" x14ac:dyDescent="0.25">
      <c r="A1556" s="52">
        <v>1534</v>
      </c>
      <c r="B1556" s="68">
        <v>70</v>
      </c>
      <c r="C1556" s="68">
        <v>4521191</v>
      </c>
      <c r="D1556" s="68" t="s">
        <v>1135</v>
      </c>
      <c r="E1556" s="68" t="s">
        <v>1253</v>
      </c>
      <c r="F1556" s="69">
        <v>796</v>
      </c>
      <c r="G1556" s="69" t="s">
        <v>19</v>
      </c>
      <c r="H1556" s="42">
        <v>53237804</v>
      </c>
      <c r="I1556" s="35" t="s">
        <v>180</v>
      </c>
      <c r="J1556" s="45">
        <v>1</v>
      </c>
      <c r="K1556" s="64">
        <v>108996.6</v>
      </c>
      <c r="L1556" s="65">
        <v>42186</v>
      </c>
      <c r="M1556" s="65">
        <v>42248</v>
      </c>
      <c r="N1556" s="69" t="s">
        <v>53</v>
      </c>
      <c r="O1556" s="68" t="s">
        <v>22</v>
      </c>
    </row>
    <row r="1557" spans="1:15" ht="65.25" customHeight="1" x14ac:dyDescent="0.25">
      <c r="A1557" s="52">
        <v>1535</v>
      </c>
      <c r="B1557" s="68">
        <v>70</v>
      </c>
      <c r="C1557" s="68">
        <v>4521191</v>
      </c>
      <c r="D1557" s="68" t="s">
        <v>1135</v>
      </c>
      <c r="E1557" s="68" t="s">
        <v>1258</v>
      </c>
      <c r="F1557" s="69">
        <v>796</v>
      </c>
      <c r="G1557" s="69" t="s">
        <v>19</v>
      </c>
      <c r="H1557" s="42">
        <v>53237804</v>
      </c>
      <c r="I1557" s="35" t="s">
        <v>180</v>
      </c>
      <c r="J1557" s="45">
        <v>1</v>
      </c>
      <c r="K1557" s="64">
        <v>360985.59999999998</v>
      </c>
      <c r="L1557" s="65">
        <v>42186</v>
      </c>
      <c r="M1557" s="65">
        <v>42248</v>
      </c>
      <c r="N1557" s="69" t="s">
        <v>53</v>
      </c>
      <c r="O1557" s="68" t="s">
        <v>22</v>
      </c>
    </row>
    <row r="1558" spans="1:15" ht="65.25" customHeight="1" x14ac:dyDescent="0.25">
      <c r="A1558" s="52">
        <v>1536</v>
      </c>
      <c r="B1558" s="68">
        <v>70</v>
      </c>
      <c r="C1558" s="68">
        <v>4521191</v>
      </c>
      <c r="D1558" s="68" t="s">
        <v>1135</v>
      </c>
      <c r="E1558" s="68" t="s">
        <v>1262</v>
      </c>
      <c r="F1558" s="69">
        <v>796</v>
      </c>
      <c r="G1558" s="69" t="s">
        <v>19</v>
      </c>
      <c r="H1558" s="68">
        <v>53230</v>
      </c>
      <c r="I1558" s="68" t="s">
        <v>1238</v>
      </c>
      <c r="J1558" s="45">
        <v>1</v>
      </c>
      <c r="K1558" s="64">
        <v>260131</v>
      </c>
      <c r="L1558" s="65">
        <v>42186</v>
      </c>
      <c r="M1558" s="65">
        <v>42248</v>
      </c>
      <c r="N1558" s="69" t="s">
        <v>53</v>
      </c>
      <c r="O1558" s="68" t="s">
        <v>22</v>
      </c>
    </row>
    <row r="1559" spans="1:15" ht="65.25" customHeight="1" x14ac:dyDescent="0.25">
      <c r="A1559" s="52">
        <v>1537</v>
      </c>
      <c r="B1559" s="68">
        <v>70</v>
      </c>
      <c r="C1559" s="68">
        <v>4521191</v>
      </c>
      <c r="D1559" s="68" t="s">
        <v>1135</v>
      </c>
      <c r="E1559" s="68" t="s">
        <v>1265</v>
      </c>
      <c r="F1559" s="69">
        <v>796</v>
      </c>
      <c r="G1559" s="69" t="s">
        <v>19</v>
      </c>
      <c r="H1559" s="68">
        <v>53233837</v>
      </c>
      <c r="I1559" s="68" t="s">
        <v>1266</v>
      </c>
      <c r="J1559" s="45">
        <v>1</v>
      </c>
      <c r="K1559" s="64">
        <v>599794</v>
      </c>
      <c r="L1559" s="65">
        <v>42186</v>
      </c>
      <c r="M1559" s="65">
        <v>42248</v>
      </c>
      <c r="N1559" s="69" t="s">
        <v>53</v>
      </c>
      <c r="O1559" s="68" t="s">
        <v>22</v>
      </c>
    </row>
    <row r="1560" spans="1:15" ht="65.25" customHeight="1" x14ac:dyDescent="0.25">
      <c r="A1560" s="52">
        <v>1538</v>
      </c>
      <c r="B1560" s="68">
        <v>70</v>
      </c>
      <c r="C1560" s="68">
        <v>4521191</v>
      </c>
      <c r="D1560" s="68" t="s">
        <v>1135</v>
      </c>
      <c r="E1560" s="68" t="s">
        <v>1267</v>
      </c>
      <c r="F1560" s="69">
        <v>796</v>
      </c>
      <c r="G1560" s="69" t="s">
        <v>19</v>
      </c>
      <c r="H1560" s="68">
        <v>53230</v>
      </c>
      <c r="I1560" s="68" t="s">
        <v>1238</v>
      </c>
      <c r="J1560" s="45">
        <v>1</v>
      </c>
      <c r="K1560" s="64">
        <v>1560455.6</v>
      </c>
      <c r="L1560" s="65">
        <v>42186</v>
      </c>
      <c r="M1560" s="65">
        <v>42248</v>
      </c>
      <c r="N1560" s="69" t="s">
        <v>53</v>
      </c>
      <c r="O1560" s="68" t="s">
        <v>22</v>
      </c>
    </row>
    <row r="1561" spans="1:15" ht="65.25" customHeight="1" x14ac:dyDescent="0.25">
      <c r="A1561" s="52">
        <v>1539</v>
      </c>
      <c r="B1561" s="68">
        <v>70</v>
      </c>
      <c r="C1561" s="68">
        <v>4521191</v>
      </c>
      <c r="D1561" s="68" t="s">
        <v>1135</v>
      </c>
      <c r="E1561" s="68" t="s">
        <v>1272</v>
      </c>
      <c r="F1561" s="69">
        <v>796</v>
      </c>
      <c r="G1561" s="69" t="s">
        <v>19</v>
      </c>
      <c r="H1561" s="42">
        <v>53237804</v>
      </c>
      <c r="I1561" s="35" t="s">
        <v>180</v>
      </c>
      <c r="J1561" s="45">
        <v>1</v>
      </c>
      <c r="K1561" s="64">
        <v>100606.8</v>
      </c>
      <c r="L1561" s="65">
        <v>42186</v>
      </c>
      <c r="M1561" s="65">
        <v>42248</v>
      </c>
      <c r="N1561" s="69" t="s">
        <v>53</v>
      </c>
      <c r="O1561" s="68" t="s">
        <v>22</v>
      </c>
    </row>
    <row r="1562" spans="1:15" ht="65.25" customHeight="1" x14ac:dyDescent="0.25">
      <c r="A1562" s="52">
        <v>1540</v>
      </c>
      <c r="B1562" s="68" t="s">
        <v>23</v>
      </c>
      <c r="C1562" s="68">
        <v>2897030</v>
      </c>
      <c r="D1562" s="69" t="s">
        <v>387</v>
      </c>
      <c r="E1562" s="69" t="s">
        <v>388</v>
      </c>
      <c r="F1562" s="69">
        <v>796</v>
      </c>
      <c r="G1562" s="69" t="s">
        <v>19</v>
      </c>
      <c r="H1562" s="67">
        <v>53401</v>
      </c>
      <c r="I1562" s="69" t="s">
        <v>20</v>
      </c>
      <c r="J1562" s="64">
        <v>100</v>
      </c>
      <c r="K1562" s="64">
        <v>650000</v>
      </c>
      <c r="L1562" s="65">
        <v>42186</v>
      </c>
      <c r="M1562" s="65">
        <v>42217</v>
      </c>
      <c r="N1562" s="69" t="s">
        <v>21</v>
      </c>
      <c r="O1562" s="69" t="s">
        <v>22</v>
      </c>
    </row>
    <row r="1563" spans="1:15" ht="65.25" customHeight="1" x14ac:dyDescent="0.25">
      <c r="A1563" s="52">
        <v>1541</v>
      </c>
      <c r="B1563" s="68" t="s">
        <v>23</v>
      </c>
      <c r="C1563" s="68">
        <v>2897030</v>
      </c>
      <c r="D1563" s="69" t="s">
        <v>387</v>
      </c>
      <c r="E1563" s="69" t="s">
        <v>388</v>
      </c>
      <c r="F1563" s="69">
        <v>796</v>
      </c>
      <c r="G1563" s="69" t="s">
        <v>19</v>
      </c>
      <c r="H1563" s="67">
        <v>53401</v>
      </c>
      <c r="I1563" s="69" t="s">
        <v>20</v>
      </c>
      <c r="J1563" s="64">
        <v>100</v>
      </c>
      <c r="K1563" s="64">
        <v>650000</v>
      </c>
      <c r="L1563" s="65">
        <v>42217</v>
      </c>
      <c r="M1563" s="65">
        <v>42248</v>
      </c>
      <c r="N1563" s="69" t="s">
        <v>21</v>
      </c>
      <c r="O1563" s="69" t="s">
        <v>22</v>
      </c>
    </row>
    <row r="1564" spans="1:15" ht="65.25" customHeight="1" x14ac:dyDescent="0.25">
      <c r="A1564" s="52">
        <v>1542</v>
      </c>
      <c r="B1564" s="68" t="s">
        <v>23</v>
      </c>
      <c r="C1564" s="68">
        <v>2897030</v>
      </c>
      <c r="D1564" s="69" t="s">
        <v>387</v>
      </c>
      <c r="E1564" s="69" t="s">
        <v>388</v>
      </c>
      <c r="F1564" s="69">
        <v>796</v>
      </c>
      <c r="G1564" s="69" t="s">
        <v>19</v>
      </c>
      <c r="H1564" s="67">
        <v>53401</v>
      </c>
      <c r="I1564" s="69" t="s">
        <v>20</v>
      </c>
      <c r="J1564" s="64">
        <v>100</v>
      </c>
      <c r="K1564" s="64">
        <v>650000</v>
      </c>
      <c r="L1564" s="65">
        <v>42248</v>
      </c>
      <c r="M1564" s="65">
        <v>42278</v>
      </c>
      <c r="N1564" s="69" t="s">
        <v>21</v>
      </c>
      <c r="O1564" s="69" t="s">
        <v>22</v>
      </c>
    </row>
    <row r="1565" spans="1:15" ht="65.25" customHeight="1" x14ac:dyDescent="0.25">
      <c r="A1565" s="52">
        <v>1543</v>
      </c>
      <c r="B1565" s="69" t="s">
        <v>23</v>
      </c>
      <c r="C1565" s="69">
        <v>3020543</v>
      </c>
      <c r="D1565" s="68" t="s">
        <v>366</v>
      </c>
      <c r="E1565" s="68" t="s">
        <v>1255</v>
      </c>
      <c r="F1565" s="69">
        <v>796</v>
      </c>
      <c r="G1565" s="69" t="s">
        <v>19</v>
      </c>
      <c r="H1565" s="67">
        <v>53401</v>
      </c>
      <c r="I1565" s="69" t="s">
        <v>20</v>
      </c>
      <c r="J1565" s="45">
        <v>1</v>
      </c>
      <c r="K1565" s="64">
        <v>74712</v>
      </c>
      <c r="L1565" s="65">
        <v>42156</v>
      </c>
      <c r="M1565" s="65">
        <v>42248</v>
      </c>
      <c r="N1565" s="69" t="s">
        <v>54</v>
      </c>
      <c r="O1565" s="68" t="s">
        <v>51</v>
      </c>
    </row>
    <row r="1566" spans="1:15" ht="65.25" customHeight="1" x14ac:dyDescent="0.25">
      <c r="A1566" s="52">
        <v>1544</v>
      </c>
      <c r="B1566" s="69" t="s">
        <v>74</v>
      </c>
      <c r="C1566" s="69">
        <v>7440032</v>
      </c>
      <c r="D1566" s="68" t="s">
        <v>556</v>
      </c>
      <c r="E1566" s="68" t="s">
        <v>1888</v>
      </c>
      <c r="F1566" s="68">
        <v>876</v>
      </c>
      <c r="G1566" s="69" t="s">
        <v>60</v>
      </c>
      <c r="H1566" s="68">
        <v>53727</v>
      </c>
      <c r="I1566" s="68" t="s">
        <v>70</v>
      </c>
      <c r="J1566" s="45">
        <v>1</v>
      </c>
      <c r="K1566" s="64">
        <v>177000</v>
      </c>
      <c r="L1566" s="65">
        <v>42095</v>
      </c>
      <c r="M1566" s="65">
        <v>42186</v>
      </c>
      <c r="N1566" s="69" t="s">
        <v>21</v>
      </c>
      <c r="O1566" s="68" t="s">
        <v>22</v>
      </c>
    </row>
    <row r="1567" spans="1:15" ht="65.25" customHeight="1" x14ac:dyDescent="0.25">
      <c r="A1567" s="52">
        <v>1545</v>
      </c>
      <c r="B1567" s="69" t="s">
        <v>74</v>
      </c>
      <c r="C1567" s="69">
        <v>4560531</v>
      </c>
      <c r="D1567" s="68" t="s">
        <v>556</v>
      </c>
      <c r="E1567" s="68" t="s">
        <v>1223</v>
      </c>
      <c r="F1567" s="68">
        <v>876</v>
      </c>
      <c r="G1567" s="69" t="s">
        <v>60</v>
      </c>
      <c r="H1567" s="68">
        <v>53205</v>
      </c>
      <c r="I1567" s="68" t="s">
        <v>578</v>
      </c>
      <c r="J1567" s="45">
        <v>1</v>
      </c>
      <c r="K1567" s="64">
        <v>150000</v>
      </c>
      <c r="L1567" s="65">
        <v>42186</v>
      </c>
      <c r="M1567" s="65">
        <v>42248</v>
      </c>
      <c r="N1567" s="69" t="s">
        <v>21</v>
      </c>
      <c r="O1567" s="68" t="s">
        <v>22</v>
      </c>
    </row>
    <row r="1568" spans="1:15" ht="65.25" customHeight="1" x14ac:dyDescent="0.25">
      <c r="A1568" s="52">
        <v>1546</v>
      </c>
      <c r="B1568" s="69" t="s">
        <v>74</v>
      </c>
      <c r="C1568" s="69">
        <v>4560531</v>
      </c>
      <c r="D1568" s="68" t="s">
        <v>556</v>
      </c>
      <c r="E1568" s="68" t="s">
        <v>1231</v>
      </c>
      <c r="F1568" s="68">
        <v>876</v>
      </c>
      <c r="G1568" s="69" t="s">
        <v>60</v>
      </c>
      <c r="H1568" s="68">
        <v>53205</v>
      </c>
      <c r="I1568" s="68" t="s">
        <v>578</v>
      </c>
      <c r="J1568" s="45">
        <v>1</v>
      </c>
      <c r="K1568" s="64">
        <v>100000</v>
      </c>
      <c r="L1568" s="65">
        <v>42186</v>
      </c>
      <c r="M1568" s="65">
        <v>42248</v>
      </c>
      <c r="N1568" s="69" t="s">
        <v>21</v>
      </c>
      <c r="O1568" s="68" t="s">
        <v>22</v>
      </c>
    </row>
    <row r="1569" spans="1:15" ht="65.25" customHeight="1" x14ac:dyDescent="0.25">
      <c r="A1569" s="52">
        <v>1547</v>
      </c>
      <c r="B1569" s="69" t="s">
        <v>74</v>
      </c>
      <c r="C1569" s="69">
        <v>4560531</v>
      </c>
      <c r="D1569" s="68" t="s">
        <v>556</v>
      </c>
      <c r="E1569" s="68" t="s">
        <v>1232</v>
      </c>
      <c r="F1569" s="68">
        <v>876</v>
      </c>
      <c r="G1569" s="69" t="s">
        <v>60</v>
      </c>
      <c r="H1569" s="69">
        <v>53238</v>
      </c>
      <c r="I1569" s="68" t="s">
        <v>585</v>
      </c>
      <c r="J1569" s="45">
        <v>1</v>
      </c>
      <c r="K1569" s="64">
        <v>100000</v>
      </c>
      <c r="L1569" s="65">
        <v>42186</v>
      </c>
      <c r="M1569" s="65">
        <v>42248</v>
      </c>
      <c r="N1569" s="69" t="s">
        <v>21</v>
      </c>
      <c r="O1569" s="68" t="s">
        <v>22</v>
      </c>
    </row>
    <row r="1570" spans="1:15" ht="65.25" customHeight="1" x14ac:dyDescent="0.25">
      <c r="A1570" s="52">
        <v>1548</v>
      </c>
      <c r="B1570" s="8" t="s">
        <v>23</v>
      </c>
      <c r="C1570" s="8">
        <v>3020000</v>
      </c>
      <c r="D1570" s="68" t="s">
        <v>1744</v>
      </c>
      <c r="E1570" s="68" t="s">
        <v>1245</v>
      </c>
      <c r="F1570" s="69">
        <v>796</v>
      </c>
      <c r="G1570" s="69" t="s">
        <v>19</v>
      </c>
      <c r="H1570" s="67">
        <v>53401</v>
      </c>
      <c r="I1570" s="69" t="s">
        <v>20</v>
      </c>
      <c r="J1570" s="45">
        <v>1</v>
      </c>
      <c r="K1570" s="64">
        <v>117000</v>
      </c>
      <c r="L1570" s="65">
        <v>42186</v>
      </c>
      <c r="M1570" s="65">
        <v>42248</v>
      </c>
      <c r="N1570" s="69" t="s">
        <v>54</v>
      </c>
      <c r="O1570" s="68" t="s">
        <v>51</v>
      </c>
    </row>
    <row r="1571" spans="1:15" ht="65.25" customHeight="1" x14ac:dyDescent="0.25">
      <c r="A1571" s="52">
        <v>1549</v>
      </c>
      <c r="B1571" s="69" t="s">
        <v>23</v>
      </c>
      <c r="C1571" s="69">
        <v>3020543</v>
      </c>
      <c r="D1571" s="68" t="s">
        <v>366</v>
      </c>
      <c r="E1571" s="68" t="s">
        <v>1246</v>
      </c>
      <c r="F1571" s="69">
        <v>796</v>
      </c>
      <c r="G1571" s="69" t="s">
        <v>19</v>
      </c>
      <c r="H1571" s="67">
        <v>53401</v>
      </c>
      <c r="I1571" s="69" t="s">
        <v>20</v>
      </c>
      <c r="J1571" s="45">
        <v>4</v>
      </c>
      <c r="K1571" s="64">
        <v>286500</v>
      </c>
      <c r="L1571" s="65">
        <v>42156</v>
      </c>
      <c r="M1571" s="65">
        <v>42248</v>
      </c>
      <c r="N1571" s="69" t="s">
        <v>21</v>
      </c>
      <c r="O1571" s="68" t="s">
        <v>22</v>
      </c>
    </row>
    <row r="1572" spans="1:15" ht="65.25" customHeight="1" x14ac:dyDescent="0.25">
      <c r="A1572" s="52">
        <v>1550</v>
      </c>
      <c r="B1572" s="68" t="s">
        <v>23</v>
      </c>
      <c r="C1572" s="68">
        <v>3020543</v>
      </c>
      <c r="D1572" s="68" t="s">
        <v>1257</v>
      </c>
      <c r="E1572" s="68" t="s">
        <v>1261</v>
      </c>
      <c r="F1572" s="69">
        <v>796</v>
      </c>
      <c r="G1572" s="69" t="s">
        <v>19</v>
      </c>
      <c r="H1572" s="67">
        <v>53401</v>
      </c>
      <c r="I1572" s="69" t="s">
        <v>20</v>
      </c>
      <c r="J1572" s="45">
        <v>1</v>
      </c>
      <c r="K1572" s="64">
        <v>11800</v>
      </c>
      <c r="L1572" s="65">
        <v>42186</v>
      </c>
      <c r="M1572" s="65">
        <v>42339</v>
      </c>
      <c r="N1572" s="69" t="s">
        <v>21</v>
      </c>
      <c r="O1572" s="68" t="s">
        <v>22</v>
      </c>
    </row>
    <row r="1573" spans="1:15" ht="65.25" customHeight="1" x14ac:dyDescent="0.25">
      <c r="A1573" s="52">
        <v>1551</v>
      </c>
      <c r="B1573" s="68" t="s">
        <v>23</v>
      </c>
      <c r="C1573" s="68">
        <v>3020543</v>
      </c>
      <c r="D1573" s="68" t="s">
        <v>1257</v>
      </c>
      <c r="E1573" s="68" t="s">
        <v>1261</v>
      </c>
      <c r="F1573" s="69">
        <v>796</v>
      </c>
      <c r="G1573" s="69" t="s">
        <v>19</v>
      </c>
      <c r="H1573" s="67">
        <v>53401</v>
      </c>
      <c r="I1573" s="69" t="s">
        <v>20</v>
      </c>
      <c r="J1573" s="45">
        <v>1</v>
      </c>
      <c r="K1573" s="64">
        <v>59000</v>
      </c>
      <c r="L1573" s="65">
        <v>42156</v>
      </c>
      <c r="M1573" s="65">
        <v>42248</v>
      </c>
      <c r="N1573" s="69" t="s">
        <v>21</v>
      </c>
      <c r="O1573" s="68" t="s">
        <v>22</v>
      </c>
    </row>
    <row r="1574" spans="1:15" ht="65.25" customHeight="1" x14ac:dyDescent="0.25">
      <c r="A1574" s="52">
        <v>1552</v>
      </c>
      <c r="B1574" s="8" t="s">
        <v>23</v>
      </c>
      <c r="C1574" s="8">
        <v>3020000</v>
      </c>
      <c r="D1574" s="68" t="s">
        <v>1744</v>
      </c>
      <c r="E1574" s="68" t="s">
        <v>1487</v>
      </c>
      <c r="F1574" s="69">
        <v>796</v>
      </c>
      <c r="G1574" s="69" t="s">
        <v>19</v>
      </c>
      <c r="H1574" s="67">
        <v>53401</v>
      </c>
      <c r="I1574" s="69" t="s">
        <v>20</v>
      </c>
      <c r="J1574" s="45">
        <v>1</v>
      </c>
      <c r="K1574" s="64">
        <v>1500</v>
      </c>
      <c r="L1574" s="65">
        <v>42186</v>
      </c>
      <c r="M1574" s="65">
        <v>42339</v>
      </c>
      <c r="N1574" s="69" t="s">
        <v>54</v>
      </c>
      <c r="O1574" s="68" t="s">
        <v>51</v>
      </c>
    </row>
    <row r="1575" spans="1:15" ht="65.25" customHeight="1" x14ac:dyDescent="0.25">
      <c r="A1575" s="52">
        <v>1553</v>
      </c>
      <c r="B1575" s="8" t="s">
        <v>23</v>
      </c>
      <c r="C1575" s="8">
        <v>3020000</v>
      </c>
      <c r="D1575" s="68" t="s">
        <v>1744</v>
      </c>
      <c r="E1575" s="68" t="s">
        <v>1482</v>
      </c>
      <c r="F1575" s="69">
        <v>796</v>
      </c>
      <c r="G1575" s="69" t="s">
        <v>19</v>
      </c>
      <c r="H1575" s="67">
        <v>53401</v>
      </c>
      <c r="I1575" s="69" t="s">
        <v>20</v>
      </c>
      <c r="J1575" s="45">
        <v>1</v>
      </c>
      <c r="K1575" s="64">
        <v>4036</v>
      </c>
      <c r="L1575" s="65">
        <v>42186</v>
      </c>
      <c r="M1575" s="65">
        <v>42248</v>
      </c>
      <c r="N1575" s="69" t="s">
        <v>54</v>
      </c>
      <c r="O1575" s="68" t="s">
        <v>51</v>
      </c>
    </row>
    <row r="1576" spans="1:15" ht="65.25" customHeight="1" x14ac:dyDescent="0.25">
      <c r="A1576" s="52">
        <v>1554</v>
      </c>
      <c r="B1576" s="8" t="s">
        <v>23</v>
      </c>
      <c r="C1576" s="8">
        <v>3222151</v>
      </c>
      <c r="D1576" s="68" t="s">
        <v>1744</v>
      </c>
      <c r="E1576" s="68" t="s">
        <v>1264</v>
      </c>
      <c r="F1576" s="69">
        <v>796</v>
      </c>
      <c r="G1576" s="69" t="s">
        <v>19</v>
      </c>
      <c r="H1576" s="67">
        <v>53401</v>
      </c>
      <c r="I1576" s="69" t="s">
        <v>20</v>
      </c>
      <c r="J1576" s="45">
        <v>1</v>
      </c>
      <c r="K1576" s="64">
        <v>69997.600000000006</v>
      </c>
      <c r="L1576" s="65">
        <v>42186</v>
      </c>
      <c r="M1576" s="65">
        <v>42248</v>
      </c>
      <c r="N1576" s="69" t="s">
        <v>54</v>
      </c>
      <c r="O1576" s="68" t="s">
        <v>51</v>
      </c>
    </row>
    <row r="1577" spans="1:15" ht="65.25" customHeight="1" x14ac:dyDescent="0.25">
      <c r="A1577" s="52">
        <v>1555</v>
      </c>
      <c r="B1577" s="69" t="s">
        <v>2250</v>
      </c>
      <c r="C1577" s="69">
        <v>3611010</v>
      </c>
      <c r="D1577" s="68" t="s">
        <v>1239</v>
      </c>
      <c r="E1577" s="68" t="s">
        <v>1688</v>
      </c>
      <c r="F1577" s="69">
        <v>839</v>
      </c>
      <c r="G1577" s="69" t="s">
        <v>430</v>
      </c>
      <c r="H1577" s="67">
        <v>53401</v>
      </c>
      <c r="I1577" s="69" t="s">
        <v>20</v>
      </c>
      <c r="J1577" s="45">
        <v>6</v>
      </c>
      <c r="K1577" s="64">
        <v>945485</v>
      </c>
      <c r="L1577" s="65">
        <v>42186</v>
      </c>
      <c r="M1577" s="65">
        <v>42248</v>
      </c>
      <c r="N1577" s="69" t="s">
        <v>21</v>
      </c>
      <c r="O1577" s="68" t="s">
        <v>22</v>
      </c>
    </row>
    <row r="1578" spans="1:15" ht="65.25" customHeight="1" x14ac:dyDescent="0.25">
      <c r="A1578" s="52">
        <v>1556</v>
      </c>
      <c r="B1578" s="8" t="s">
        <v>23</v>
      </c>
      <c r="C1578" s="8">
        <v>3020000</v>
      </c>
      <c r="D1578" s="68" t="s">
        <v>1744</v>
      </c>
      <c r="E1578" s="68" t="s">
        <v>1481</v>
      </c>
      <c r="F1578" s="69">
        <v>796</v>
      </c>
      <c r="G1578" s="69" t="s">
        <v>19</v>
      </c>
      <c r="H1578" s="67">
        <v>53401</v>
      </c>
      <c r="I1578" s="69" t="s">
        <v>20</v>
      </c>
      <c r="J1578" s="45">
        <v>1</v>
      </c>
      <c r="K1578" s="64">
        <v>1720</v>
      </c>
      <c r="L1578" s="65">
        <v>42186</v>
      </c>
      <c r="M1578" s="65">
        <v>42339</v>
      </c>
      <c r="N1578" s="69" t="s">
        <v>54</v>
      </c>
      <c r="O1578" s="68" t="s">
        <v>51</v>
      </c>
    </row>
    <row r="1579" spans="1:15" ht="65.25" customHeight="1" x14ac:dyDescent="0.25">
      <c r="A1579" s="52">
        <v>1557</v>
      </c>
      <c r="B1579" s="68" t="s">
        <v>23</v>
      </c>
      <c r="C1579" s="68">
        <v>2897030</v>
      </c>
      <c r="D1579" s="69" t="s">
        <v>387</v>
      </c>
      <c r="E1579" s="69" t="s">
        <v>388</v>
      </c>
      <c r="F1579" s="69">
        <v>796</v>
      </c>
      <c r="G1579" s="69" t="s">
        <v>19</v>
      </c>
      <c r="H1579" s="67">
        <v>53401</v>
      </c>
      <c r="I1579" s="69" t="s">
        <v>20</v>
      </c>
      <c r="J1579" s="64">
        <v>10</v>
      </c>
      <c r="K1579" s="64">
        <v>90000</v>
      </c>
      <c r="L1579" s="65">
        <v>42156</v>
      </c>
      <c r="M1579" s="65">
        <v>42186</v>
      </c>
      <c r="N1579" s="69" t="s">
        <v>21</v>
      </c>
      <c r="O1579" s="69" t="s">
        <v>22</v>
      </c>
    </row>
    <row r="1580" spans="1:15" ht="65.25" customHeight="1" x14ac:dyDescent="0.25">
      <c r="A1580" s="52">
        <v>1558</v>
      </c>
      <c r="B1580" s="68" t="s">
        <v>23</v>
      </c>
      <c r="C1580" s="68">
        <v>2897030</v>
      </c>
      <c r="D1580" s="69" t="s">
        <v>387</v>
      </c>
      <c r="E1580" s="69" t="s">
        <v>388</v>
      </c>
      <c r="F1580" s="69">
        <v>796</v>
      </c>
      <c r="G1580" s="69" t="s">
        <v>19</v>
      </c>
      <c r="H1580" s="67">
        <v>53401</v>
      </c>
      <c r="I1580" s="69" t="s">
        <v>20</v>
      </c>
      <c r="J1580" s="64">
        <v>10</v>
      </c>
      <c r="K1580" s="64">
        <v>90000</v>
      </c>
      <c r="L1580" s="65">
        <v>42186</v>
      </c>
      <c r="M1580" s="65">
        <v>42217</v>
      </c>
      <c r="N1580" s="69" t="s">
        <v>21</v>
      </c>
      <c r="O1580" s="69" t="s">
        <v>22</v>
      </c>
    </row>
    <row r="1581" spans="1:15" ht="65.25" customHeight="1" x14ac:dyDescent="0.25">
      <c r="A1581" s="52">
        <v>1559</v>
      </c>
      <c r="B1581" s="68" t="s">
        <v>23</v>
      </c>
      <c r="C1581" s="68">
        <v>2897030</v>
      </c>
      <c r="D1581" s="69" t="s">
        <v>387</v>
      </c>
      <c r="E1581" s="69" t="s">
        <v>388</v>
      </c>
      <c r="F1581" s="69">
        <v>796</v>
      </c>
      <c r="G1581" s="69" t="s">
        <v>19</v>
      </c>
      <c r="H1581" s="67">
        <v>53401</v>
      </c>
      <c r="I1581" s="69" t="s">
        <v>20</v>
      </c>
      <c r="J1581" s="64">
        <v>10</v>
      </c>
      <c r="K1581" s="64">
        <v>90000</v>
      </c>
      <c r="L1581" s="65">
        <v>42217</v>
      </c>
      <c r="M1581" s="65">
        <v>42248</v>
      </c>
      <c r="N1581" s="69" t="s">
        <v>21</v>
      </c>
      <c r="O1581" s="69" t="s">
        <v>22</v>
      </c>
    </row>
    <row r="1582" spans="1:15" ht="65.25" customHeight="1" x14ac:dyDescent="0.25">
      <c r="A1582" s="52">
        <v>1560</v>
      </c>
      <c r="B1582" s="68" t="s">
        <v>23</v>
      </c>
      <c r="C1582" s="68">
        <v>2897030</v>
      </c>
      <c r="D1582" s="69" t="s">
        <v>387</v>
      </c>
      <c r="E1582" s="69" t="s">
        <v>388</v>
      </c>
      <c r="F1582" s="69">
        <v>796</v>
      </c>
      <c r="G1582" s="69" t="s">
        <v>19</v>
      </c>
      <c r="H1582" s="67">
        <v>53401</v>
      </c>
      <c r="I1582" s="69" t="s">
        <v>20</v>
      </c>
      <c r="J1582" s="64">
        <v>10</v>
      </c>
      <c r="K1582" s="64">
        <v>90000</v>
      </c>
      <c r="L1582" s="65">
        <v>42248</v>
      </c>
      <c r="M1582" s="65">
        <v>42278</v>
      </c>
      <c r="N1582" s="69" t="s">
        <v>21</v>
      </c>
      <c r="O1582" s="69" t="s">
        <v>22</v>
      </c>
    </row>
    <row r="1583" spans="1:15" ht="65.25" customHeight="1" x14ac:dyDescent="0.25">
      <c r="A1583" s="52">
        <v>1561</v>
      </c>
      <c r="B1583" s="68" t="s">
        <v>23</v>
      </c>
      <c r="C1583" s="68">
        <v>2897030</v>
      </c>
      <c r="D1583" s="69" t="s">
        <v>387</v>
      </c>
      <c r="E1583" s="69" t="s">
        <v>388</v>
      </c>
      <c r="F1583" s="69">
        <v>796</v>
      </c>
      <c r="G1583" s="69" t="s">
        <v>19</v>
      </c>
      <c r="H1583" s="67">
        <v>53401</v>
      </c>
      <c r="I1583" s="69" t="s">
        <v>20</v>
      </c>
      <c r="J1583" s="142">
        <v>250</v>
      </c>
      <c r="K1583" s="142">
        <v>1105803.6599999999</v>
      </c>
      <c r="L1583" s="65">
        <v>42186</v>
      </c>
      <c r="M1583" s="65">
        <v>42217</v>
      </c>
      <c r="N1583" s="69" t="s">
        <v>21</v>
      </c>
      <c r="O1583" s="69" t="s">
        <v>22</v>
      </c>
    </row>
    <row r="1584" spans="1:15" ht="65.25" customHeight="1" x14ac:dyDescent="0.25">
      <c r="A1584" s="52">
        <v>1562</v>
      </c>
      <c r="B1584" s="68" t="s">
        <v>23</v>
      </c>
      <c r="C1584" s="68">
        <v>2897030</v>
      </c>
      <c r="D1584" s="69" t="s">
        <v>387</v>
      </c>
      <c r="E1584" s="69" t="s">
        <v>388</v>
      </c>
      <c r="F1584" s="69">
        <v>796</v>
      </c>
      <c r="G1584" s="69" t="s">
        <v>19</v>
      </c>
      <c r="H1584" s="67">
        <v>53401</v>
      </c>
      <c r="I1584" s="69" t="s">
        <v>20</v>
      </c>
      <c r="J1584" s="64">
        <v>150</v>
      </c>
      <c r="K1584" s="64">
        <v>900000</v>
      </c>
      <c r="L1584" s="65">
        <v>42156</v>
      </c>
      <c r="M1584" s="65">
        <v>42186</v>
      </c>
      <c r="N1584" s="69" t="s">
        <v>21</v>
      </c>
      <c r="O1584" s="69" t="s">
        <v>22</v>
      </c>
    </row>
    <row r="1585" spans="1:15" ht="65.25" customHeight="1" x14ac:dyDescent="0.25">
      <c r="A1585" s="52">
        <v>1563</v>
      </c>
      <c r="B1585" s="68" t="s">
        <v>23</v>
      </c>
      <c r="C1585" s="68">
        <v>2897030</v>
      </c>
      <c r="D1585" s="69" t="s">
        <v>387</v>
      </c>
      <c r="E1585" s="69" t="s">
        <v>388</v>
      </c>
      <c r="F1585" s="69">
        <v>796</v>
      </c>
      <c r="G1585" s="69" t="s">
        <v>19</v>
      </c>
      <c r="H1585" s="67">
        <v>53401</v>
      </c>
      <c r="I1585" s="69" t="s">
        <v>20</v>
      </c>
      <c r="J1585" s="64">
        <v>150</v>
      </c>
      <c r="K1585" s="64">
        <v>900000</v>
      </c>
      <c r="L1585" s="65">
        <v>42186</v>
      </c>
      <c r="M1585" s="65">
        <v>42217</v>
      </c>
      <c r="N1585" s="69" t="s">
        <v>21</v>
      </c>
      <c r="O1585" s="69" t="s">
        <v>22</v>
      </c>
    </row>
    <row r="1586" spans="1:15" ht="65.25" customHeight="1" x14ac:dyDescent="0.25">
      <c r="A1586" s="52">
        <v>1564</v>
      </c>
      <c r="B1586" s="68" t="s">
        <v>23</v>
      </c>
      <c r="C1586" s="68">
        <v>2897030</v>
      </c>
      <c r="D1586" s="69" t="s">
        <v>387</v>
      </c>
      <c r="E1586" s="69" t="s">
        <v>388</v>
      </c>
      <c r="F1586" s="69">
        <v>796</v>
      </c>
      <c r="G1586" s="69" t="s">
        <v>19</v>
      </c>
      <c r="H1586" s="67">
        <v>53401</v>
      </c>
      <c r="I1586" s="69" t="s">
        <v>20</v>
      </c>
      <c r="J1586" s="64">
        <v>150</v>
      </c>
      <c r="K1586" s="64">
        <v>900000</v>
      </c>
      <c r="L1586" s="65">
        <v>42217</v>
      </c>
      <c r="M1586" s="65">
        <v>42248</v>
      </c>
      <c r="N1586" s="69" t="s">
        <v>21</v>
      </c>
      <c r="O1586" s="69" t="s">
        <v>22</v>
      </c>
    </row>
    <row r="1587" spans="1:15" ht="65.25" customHeight="1" x14ac:dyDescent="0.25">
      <c r="A1587" s="52">
        <v>1565</v>
      </c>
      <c r="B1587" s="68" t="s">
        <v>23</v>
      </c>
      <c r="C1587" s="68">
        <v>2897030</v>
      </c>
      <c r="D1587" s="69" t="s">
        <v>387</v>
      </c>
      <c r="E1587" s="69" t="s">
        <v>388</v>
      </c>
      <c r="F1587" s="69">
        <v>796</v>
      </c>
      <c r="G1587" s="69" t="s">
        <v>19</v>
      </c>
      <c r="H1587" s="67">
        <v>53401</v>
      </c>
      <c r="I1587" s="69" t="s">
        <v>20</v>
      </c>
      <c r="J1587" s="64">
        <v>150</v>
      </c>
      <c r="K1587" s="64">
        <v>900000</v>
      </c>
      <c r="L1587" s="65">
        <v>42248</v>
      </c>
      <c r="M1587" s="65">
        <v>42278</v>
      </c>
      <c r="N1587" s="69" t="s">
        <v>21</v>
      </c>
      <c r="O1587" s="69" t="s">
        <v>22</v>
      </c>
    </row>
    <row r="1588" spans="1:15" ht="65.25" customHeight="1" x14ac:dyDescent="0.25">
      <c r="A1588" s="52">
        <v>1566</v>
      </c>
      <c r="B1588" s="68" t="s">
        <v>1252</v>
      </c>
      <c r="C1588" s="68">
        <v>2912020</v>
      </c>
      <c r="D1588" s="68" t="s">
        <v>1250</v>
      </c>
      <c r="E1588" s="68" t="s">
        <v>1251</v>
      </c>
      <c r="F1588" s="69">
        <v>796</v>
      </c>
      <c r="G1588" s="69" t="s">
        <v>19</v>
      </c>
      <c r="H1588" s="67">
        <v>53401</v>
      </c>
      <c r="I1588" s="69" t="s">
        <v>20</v>
      </c>
      <c r="J1588" s="45">
        <v>1</v>
      </c>
      <c r="K1588" s="64">
        <v>499900</v>
      </c>
      <c r="L1588" s="65">
        <v>42248</v>
      </c>
      <c r="M1588" s="65">
        <v>42339</v>
      </c>
      <c r="N1588" s="69" t="s">
        <v>21</v>
      </c>
      <c r="O1588" s="68" t="s">
        <v>22</v>
      </c>
    </row>
    <row r="1589" spans="1:15" ht="65.25" customHeight="1" x14ac:dyDescent="0.25">
      <c r="A1589" s="52">
        <v>1567</v>
      </c>
      <c r="B1589" s="8" t="s">
        <v>23</v>
      </c>
      <c r="C1589" s="8">
        <v>3020000</v>
      </c>
      <c r="D1589" s="68" t="s">
        <v>1744</v>
      </c>
      <c r="E1589" s="68" t="s">
        <v>1259</v>
      </c>
      <c r="F1589" s="69">
        <v>796</v>
      </c>
      <c r="G1589" s="69" t="s">
        <v>19</v>
      </c>
      <c r="H1589" s="67">
        <v>53401</v>
      </c>
      <c r="I1589" s="69" t="s">
        <v>20</v>
      </c>
      <c r="J1589" s="45">
        <v>6</v>
      </c>
      <c r="K1589" s="64">
        <v>2124000</v>
      </c>
      <c r="L1589" s="65">
        <v>42186</v>
      </c>
      <c r="M1589" s="65">
        <v>42248</v>
      </c>
      <c r="N1589" s="69" t="s">
        <v>54</v>
      </c>
      <c r="O1589" s="68" t="s">
        <v>51</v>
      </c>
    </row>
    <row r="1590" spans="1:15" ht="65.25" customHeight="1" x14ac:dyDescent="0.25">
      <c r="A1590" s="52">
        <v>1568</v>
      </c>
      <c r="B1590" s="8" t="s">
        <v>23</v>
      </c>
      <c r="C1590" s="8">
        <v>3020000</v>
      </c>
      <c r="D1590" s="69" t="s">
        <v>1204</v>
      </c>
      <c r="E1590" s="69" t="s">
        <v>1205</v>
      </c>
      <c r="F1590" s="69">
        <v>796</v>
      </c>
      <c r="G1590" s="69" t="s">
        <v>19</v>
      </c>
      <c r="H1590" s="67">
        <v>53414</v>
      </c>
      <c r="I1590" s="69" t="s">
        <v>214</v>
      </c>
      <c r="J1590" s="64">
        <v>1</v>
      </c>
      <c r="K1590" s="64">
        <v>23600</v>
      </c>
      <c r="L1590" s="65">
        <v>42186</v>
      </c>
      <c r="M1590" s="65">
        <v>42248</v>
      </c>
      <c r="N1590" s="69" t="s">
        <v>54</v>
      </c>
      <c r="O1590" s="69" t="s">
        <v>1535</v>
      </c>
    </row>
    <row r="1591" spans="1:15" ht="65.25" customHeight="1" x14ac:dyDescent="0.25">
      <c r="A1591" s="52">
        <v>1569</v>
      </c>
      <c r="B1591" s="69" t="s">
        <v>23</v>
      </c>
      <c r="C1591" s="8">
        <v>2930692</v>
      </c>
      <c r="D1591" s="13" t="s">
        <v>371</v>
      </c>
      <c r="E1591" s="13" t="s">
        <v>1851</v>
      </c>
      <c r="F1591" s="69">
        <v>796</v>
      </c>
      <c r="G1591" s="69" t="s">
        <v>19</v>
      </c>
      <c r="H1591" s="68">
        <v>53401</v>
      </c>
      <c r="I1591" s="35" t="s">
        <v>20</v>
      </c>
      <c r="J1591" s="40">
        <v>8521</v>
      </c>
      <c r="K1591" s="37">
        <v>582136.86</v>
      </c>
      <c r="L1591" s="65">
        <v>42064</v>
      </c>
      <c r="M1591" s="65">
        <v>42095</v>
      </c>
      <c r="N1591" s="69" t="s">
        <v>21</v>
      </c>
      <c r="O1591" s="35" t="s">
        <v>22</v>
      </c>
    </row>
    <row r="1592" spans="1:15" ht="65.25" customHeight="1" x14ac:dyDescent="0.25">
      <c r="A1592" s="52">
        <v>1570</v>
      </c>
      <c r="B1592" s="8" t="s">
        <v>23</v>
      </c>
      <c r="C1592" s="68">
        <v>2930692</v>
      </c>
      <c r="D1592" s="69" t="s">
        <v>371</v>
      </c>
      <c r="E1592" s="69" t="s">
        <v>1043</v>
      </c>
      <c r="F1592" s="69">
        <v>796</v>
      </c>
      <c r="G1592" s="69" t="s">
        <v>19</v>
      </c>
      <c r="H1592" s="67">
        <v>53401</v>
      </c>
      <c r="I1592" s="69" t="s">
        <v>20</v>
      </c>
      <c r="J1592" s="4">
        <v>600</v>
      </c>
      <c r="K1592" s="4">
        <v>53288.14</v>
      </c>
      <c r="L1592" s="65">
        <v>42095</v>
      </c>
      <c r="M1592" s="65">
        <v>42248</v>
      </c>
      <c r="N1592" s="69" t="s">
        <v>21</v>
      </c>
      <c r="O1592" s="69" t="s">
        <v>22</v>
      </c>
    </row>
    <row r="1593" spans="1:15" ht="65.25" customHeight="1" x14ac:dyDescent="0.25">
      <c r="A1593" s="52">
        <v>1571</v>
      </c>
      <c r="B1593" s="8" t="s">
        <v>23</v>
      </c>
      <c r="C1593" s="68">
        <v>2930692</v>
      </c>
      <c r="D1593" s="69" t="s">
        <v>371</v>
      </c>
      <c r="E1593" s="69" t="s">
        <v>862</v>
      </c>
      <c r="F1593" s="69">
        <v>796</v>
      </c>
      <c r="G1593" s="69" t="s">
        <v>19</v>
      </c>
      <c r="H1593" s="67">
        <v>53401</v>
      </c>
      <c r="I1593" s="69" t="s">
        <v>20</v>
      </c>
      <c r="J1593" s="4">
        <v>1391</v>
      </c>
      <c r="K1593" s="4">
        <v>100549</v>
      </c>
      <c r="L1593" s="65">
        <v>42156</v>
      </c>
      <c r="M1593" s="65">
        <v>42217</v>
      </c>
      <c r="N1593" s="69" t="s">
        <v>21</v>
      </c>
      <c r="O1593" s="69" t="s">
        <v>22</v>
      </c>
    </row>
    <row r="1594" spans="1:15" ht="65.25" customHeight="1" x14ac:dyDescent="0.25">
      <c r="A1594" s="52">
        <v>1572</v>
      </c>
      <c r="B1594" s="8" t="s">
        <v>23</v>
      </c>
      <c r="C1594" s="68">
        <v>2930692</v>
      </c>
      <c r="D1594" s="69" t="s">
        <v>371</v>
      </c>
      <c r="E1594" s="69" t="s">
        <v>1043</v>
      </c>
      <c r="F1594" s="69">
        <v>796</v>
      </c>
      <c r="G1594" s="69" t="s">
        <v>19</v>
      </c>
      <c r="H1594" s="67">
        <v>53401</v>
      </c>
      <c r="I1594" s="69" t="s">
        <v>20</v>
      </c>
      <c r="J1594" s="4">
        <v>7000</v>
      </c>
      <c r="K1594" s="4">
        <v>98400</v>
      </c>
      <c r="L1594" s="65">
        <v>42217</v>
      </c>
      <c r="M1594" s="65">
        <v>42278</v>
      </c>
      <c r="N1594" s="69" t="s">
        <v>21</v>
      </c>
      <c r="O1594" s="69" t="s">
        <v>22</v>
      </c>
    </row>
    <row r="1595" spans="1:15" ht="65.25" customHeight="1" x14ac:dyDescent="0.25">
      <c r="A1595" s="52">
        <v>1573</v>
      </c>
      <c r="B1595" s="8" t="s">
        <v>23</v>
      </c>
      <c r="C1595" s="68">
        <v>2930692</v>
      </c>
      <c r="D1595" s="69" t="s">
        <v>371</v>
      </c>
      <c r="E1595" s="69" t="s">
        <v>986</v>
      </c>
      <c r="F1595" s="69">
        <v>796</v>
      </c>
      <c r="G1595" s="69" t="s">
        <v>19</v>
      </c>
      <c r="H1595" s="67">
        <v>53401</v>
      </c>
      <c r="I1595" s="69" t="s">
        <v>20</v>
      </c>
      <c r="J1595" s="4">
        <v>17500</v>
      </c>
      <c r="K1595" s="4">
        <v>735000</v>
      </c>
      <c r="L1595" s="65">
        <v>42186</v>
      </c>
      <c r="M1595" s="65">
        <v>42217</v>
      </c>
      <c r="N1595" s="69" t="s">
        <v>21</v>
      </c>
      <c r="O1595" s="69" t="s">
        <v>22</v>
      </c>
    </row>
    <row r="1596" spans="1:15" ht="65.25" customHeight="1" x14ac:dyDescent="0.25">
      <c r="A1596" s="52">
        <v>1574</v>
      </c>
      <c r="B1596" s="8" t="s">
        <v>23</v>
      </c>
      <c r="C1596" s="68">
        <v>2930692</v>
      </c>
      <c r="D1596" s="69" t="s">
        <v>371</v>
      </c>
      <c r="E1596" s="69" t="s">
        <v>986</v>
      </c>
      <c r="F1596" s="69">
        <v>796</v>
      </c>
      <c r="G1596" s="69" t="s">
        <v>19</v>
      </c>
      <c r="H1596" s="67">
        <v>53401</v>
      </c>
      <c r="I1596" s="69" t="s">
        <v>20</v>
      </c>
      <c r="J1596" s="4">
        <v>1150</v>
      </c>
      <c r="K1596" s="4">
        <v>16600</v>
      </c>
      <c r="L1596" s="65">
        <v>42186</v>
      </c>
      <c r="M1596" s="65">
        <v>42217</v>
      </c>
      <c r="N1596" s="69" t="s">
        <v>21</v>
      </c>
      <c r="O1596" s="69" t="s">
        <v>22</v>
      </c>
    </row>
    <row r="1597" spans="1:15" ht="65.25" customHeight="1" x14ac:dyDescent="0.25">
      <c r="A1597" s="52">
        <v>1575</v>
      </c>
      <c r="B1597" s="8" t="s">
        <v>23</v>
      </c>
      <c r="C1597" s="68">
        <v>2930692</v>
      </c>
      <c r="D1597" s="69" t="s">
        <v>371</v>
      </c>
      <c r="E1597" s="69" t="s">
        <v>1043</v>
      </c>
      <c r="F1597" s="69">
        <v>796</v>
      </c>
      <c r="G1597" s="69" t="s">
        <v>19</v>
      </c>
      <c r="H1597" s="67">
        <v>53401</v>
      </c>
      <c r="I1597" s="69" t="s">
        <v>20</v>
      </c>
      <c r="J1597" s="4">
        <v>7000</v>
      </c>
      <c r="K1597" s="4">
        <v>500000</v>
      </c>
      <c r="L1597" s="65">
        <v>42278</v>
      </c>
      <c r="M1597" s="65">
        <v>42339</v>
      </c>
      <c r="N1597" s="69" t="s">
        <v>21</v>
      </c>
      <c r="O1597" s="69" t="s">
        <v>22</v>
      </c>
    </row>
    <row r="1598" spans="1:15" ht="65.25" customHeight="1" x14ac:dyDescent="0.25">
      <c r="A1598" s="52">
        <v>1576</v>
      </c>
      <c r="B1598" s="68" t="s">
        <v>23</v>
      </c>
      <c r="C1598" s="68">
        <v>2922290</v>
      </c>
      <c r="D1598" s="69" t="s">
        <v>371</v>
      </c>
      <c r="E1598" s="69" t="s">
        <v>1712</v>
      </c>
      <c r="F1598" s="69">
        <v>796</v>
      </c>
      <c r="G1598" s="69" t="s">
        <v>19</v>
      </c>
      <c r="H1598" s="67">
        <v>53401</v>
      </c>
      <c r="I1598" s="69" t="s">
        <v>20</v>
      </c>
      <c r="J1598" s="30">
        <v>15</v>
      </c>
      <c r="K1598" s="21">
        <v>12000</v>
      </c>
      <c r="L1598" s="65">
        <v>42186</v>
      </c>
      <c r="M1598" s="65">
        <v>42339</v>
      </c>
      <c r="N1598" s="69" t="s">
        <v>21</v>
      </c>
      <c r="O1598" s="69" t="s">
        <v>22</v>
      </c>
    </row>
    <row r="1599" spans="1:15" ht="65.25" customHeight="1" x14ac:dyDescent="0.25">
      <c r="A1599" s="52">
        <v>1577</v>
      </c>
      <c r="B1599" s="68" t="s">
        <v>23</v>
      </c>
      <c r="C1599" s="68">
        <v>2922290</v>
      </c>
      <c r="D1599" s="69" t="s">
        <v>371</v>
      </c>
      <c r="E1599" s="69" t="s">
        <v>1712</v>
      </c>
      <c r="F1599" s="69">
        <v>796</v>
      </c>
      <c r="G1599" s="69" t="s">
        <v>19</v>
      </c>
      <c r="H1599" s="68">
        <v>53401</v>
      </c>
      <c r="I1599" s="69" t="s">
        <v>20</v>
      </c>
      <c r="J1599" s="30">
        <v>5</v>
      </c>
      <c r="K1599" s="21">
        <v>6000</v>
      </c>
      <c r="L1599" s="65">
        <v>42186</v>
      </c>
      <c r="M1599" s="65">
        <v>42339</v>
      </c>
      <c r="N1599" s="69" t="s">
        <v>21</v>
      </c>
      <c r="O1599" s="69" t="s">
        <v>22</v>
      </c>
    </row>
    <row r="1600" spans="1:15" ht="65.25" customHeight="1" x14ac:dyDescent="0.25">
      <c r="A1600" s="52">
        <v>1578</v>
      </c>
      <c r="B1600" s="68" t="s">
        <v>23</v>
      </c>
      <c r="C1600" s="68">
        <v>2922290</v>
      </c>
      <c r="D1600" s="69" t="s">
        <v>371</v>
      </c>
      <c r="E1600" s="69" t="s">
        <v>1712</v>
      </c>
      <c r="F1600" s="69">
        <v>796</v>
      </c>
      <c r="G1600" s="69" t="s">
        <v>19</v>
      </c>
      <c r="H1600" s="67">
        <v>53401</v>
      </c>
      <c r="I1600" s="69" t="s">
        <v>20</v>
      </c>
      <c r="J1600" s="31">
        <v>50</v>
      </c>
      <c r="K1600" s="25">
        <v>12390</v>
      </c>
      <c r="L1600" s="65">
        <v>42186</v>
      </c>
      <c r="M1600" s="65">
        <v>42339</v>
      </c>
      <c r="N1600" s="69" t="s">
        <v>21</v>
      </c>
      <c r="O1600" s="22" t="s">
        <v>22</v>
      </c>
    </row>
    <row r="1601" spans="1:15" ht="65.25" customHeight="1" x14ac:dyDescent="0.25">
      <c r="A1601" s="52">
        <v>1579</v>
      </c>
      <c r="B1601" s="68" t="s">
        <v>23</v>
      </c>
      <c r="C1601" s="68">
        <v>2922290</v>
      </c>
      <c r="D1601" s="69" t="s">
        <v>371</v>
      </c>
      <c r="E1601" s="69" t="s">
        <v>1712</v>
      </c>
      <c r="F1601" s="69">
        <v>796</v>
      </c>
      <c r="G1601" s="69" t="s">
        <v>19</v>
      </c>
      <c r="H1601" s="68">
        <v>53401</v>
      </c>
      <c r="I1601" s="69" t="s">
        <v>20</v>
      </c>
      <c r="J1601" s="31">
        <v>30</v>
      </c>
      <c r="K1601" s="25">
        <v>7434</v>
      </c>
      <c r="L1601" s="65">
        <v>42186</v>
      </c>
      <c r="M1601" s="65">
        <v>42339</v>
      </c>
      <c r="N1601" s="69" t="s">
        <v>21</v>
      </c>
      <c r="O1601" s="22" t="s">
        <v>22</v>
      </c>
    </row>
    <row r="1602" spans="1:15" ht="65.25" customHeight="1" x14ac:dyDescent="0.25">
      <c r="A1602" s="52">
        <v>1580</v>
      </c>
      <c r="B1602" s="68" t="s">
        <v>23</v>
      </c>
      <c r="C1602" s="68">
        <v>2922290</v>
      </c>
      <c r="D1602" s="69" t="s">
        <v>371</v>
      </c>
      <c r="E1602" s="69" t="s">
        <v>1712</v>
      </c>
      <c r="F1602" s="69">
        <v>796</v>
      </c>
      <c r="G1602" s="69" t="s">
        <v>19</v>
      </c>
      <c r="H1602" s="68">
        <v>53401</v>
      </c>
      <c r="I1602" s="69" t="s">
        <v>20</v>
      </c>
      <c r="J1602" s="69">
        <v>3</v>
      </c>
      <c r="K1602" s="69">
        <v>4464</v>
      </c>
      <c r="L1602" s="65">
        <v>42186</v>
      </c>
      <c r="M1602" s="65">
        <v>42339</v>
      </c>
      <c r="N1602" s="69" t="s">
        <v>21</v>
      </c>
      <c r="O1602" s="69" t="s">
        <v>22</v>
      </c>
    </row>
    <row r="1603" spans="1:15" ht="65.25" customHeight="1" x14ac:dyDescent="0.25">
      <c r="A1603" s="52">
        <v>1581</v>
      </c>
      <c r="B1603" s="68" t="s">
        <v>23</v>
      </c>
      <c r="C1603" s="69">
        <v>2897030</v>
      </c>
      <c r="D1603" s="69" t="s">
        <v>371</v>
      </c>
      <c r="E1603" s="19" t="s">
        <v>983</v>
      </c>
      <c r="F1603" s="69">
        <v>796</v>
      </c>
      <c r="G1603" s="69" t="s">
        <v>19</v>
      </c>
      <c r="H1603" s="68">
        <v>53401</v>
      </c>
      <c r="I1603" s="69" t="s">
        <v>20</v>
      </c>
      <c r="J1603" s="69">
        <v>2</v>
      </c>
      <c r="K1603" s="69">
        <v>6138</v>
      </c>
      <c r="L1603" s="65">
        <v>42186</v>
      </c>
      <c r="M1603" s="65">
        <v>42248</v>
      </c>
      <c r="N1603" s="69" t="s">
        <v>21</v>
      </c>
      <c r="O1603" s="69" t="s">
        <v>22</v>
      </c>
    </row>
    <row r="1604" spans="1:15" ht="65.25" customHeight="1" x14ac:dyDescent="0.25">
      <c r="A1604" s="52">
        <v>1582</v>
      </c>
      <c r="B1604" s="68" t="s">
        <v>23</v>
      </c>
      <c r="C1604" s="68">
        <v>2922290</v>
      </c>
      <c r="D1604" s="68" t="s">
        <v>1138</v>
      </c>
      <c r="E1604" s="68" t="s">
        <v>1249</v>
      </c>
      <c r="F1604" s="16">
        <v>796</v>
      </c>
      <c r="G1604" s="69" t="s">
        <v>19</v>
      </c>
      <c r="H1604" s="67">
        <v>53401</v>
      </c>
      <c r="I1604" s="69" t="s">
        <v>20</v>
      </c>
      <c r="J1604" s="45">
        <v>1</v>
      </c>
      <c r="K1604" s="64">
        <v>100300</v>
      </c>
      <c r="L1604" s="65">
        <v>42186</v>
      </c>
      <c r="M1604" s="65">
        <v>42339</v>
      </c>
      <c r="N1604" s="69" t="s">
        <v>21</v>
      </c>
      <c r="O1604" s="68" t="s">
        <v>22</v>
      </c>
    </row>
    <row r="1605" spans="1:15" ht="65.25" customHeight="1" x14ac:dyDescent="0.25">
      <c r="A1605" s="52">
        <v>1583</v>
      </c>
      <c r="B1605" s="68" t="s">
        <v>23</v>
      </c>
      <c r="C1605" s="10">
        <v>2944140</v>
      </c>
      <c r="D1605" s="69" t="s">
        <v>1965</v>
      </c>
      <c r="E1605" s="69" t="s">
        <v>1964</v>
      </c>
      <c r="F1605" s="8">
        <v>168</v>
      </c>
      <c r="G1605" s="69" t="s">
        <v>523</v>
      </c>
      <c r="H1605" s="67">
        <v>5300000000</v>
      </c>
      <c r="I1605" s="69" t="s">
        <v>1572</v>
      </c>
      <c r="J1605" s="1">
        <v>0.438</v>
      </c>
      <c r="K1605" s="64">
        <v>74460</v>
      </c>
      <c r="L1605" s="65">
        <v>42095</v>
      </c>
      <c r="M1605" s="65">
        <v>42156</v>
      </c>
      <c r="N1605" s="69" t="s">
        <v>21</v>
      </c>
      <c r="O1605" s="69" t="s">
        <v>51</v>
      </c>
    </row>
    <row r="1606" spans="1:15" ht="65.25" customHeight="1" x14ac:dyDescent="0.25">
      <c r="A1606" s="52">
        <v>1584</v>
      </c>
      <c r="B1606" s="8" t="s">
        <v>343</v>
      </c>
      <c r="C1606" s="8">
        <v>5235020</v>
      </c>
      <c r="D1606" s="68" t="s">
        <v>1744</v>
      </c>
      <c r="E1606" s="68" t="s">
        <v>1409</v>
      </c>
      <c r="F1606" s="69">
        <v>796</v>
      </c>
      <c r="G1606" s="69" t="s">
        <v>19</v>
      </c>
      <c r="H1606" s="10">
        <v>53423</v>
      </c>
      <c r="I1606" s="69" t="s">
        <v>106</v>
      </c>
      <c r="J1606" s="45">
        <v>1</v>
      </c>
      <c r="K1606" s="64">
        <v>11800</v>
      </c>
      <c r="L1606" s="65">
        <v>42186</v>
      </c>
      <c r="M1606" s="65">
        <v>42248</v>
      </c>
      <c r="N1606" s="69" t="s">
        <v>54</v>
      </c>
      <c r="O1606" s="68" t="s">
        <v>51</v>
      </c>
    </row>
    <row r="1607" spans="1:15" ht="65.25" customHeight="1" x14ac:dyDescent="0.25">
      <c r="A1607" s="52">
        <v>1585</v>
      </c>
      <c r="B1607" s="8" t="s">
        <v>343</v>
      </c>
      <c r="C1607" s="8">
        <v>5235020</v>
      </c>
      <c r="D1607" s="68" t="s">
        <v>1744</v>
      </c>
      <c r="E1607" s="68" t="s">
        <v>1409</v>
      </c>
      <c r="F1607" s="69">
        <v>796</v>
      </c>
      <c r="G1607" s="69" t="s">
        <v>19</v>
      </c>
      <c r="H1607" s="10">
        <v>53423</v>
      </c>
      <c r="I1607" s="69" t="s">
        <v>106</v>
      </c>
      <c r="J1607" s="45">
        <v>1</v>
      </c>
      <c r="K1607" s="64">
        <v>2000</v>
      </c>
      <c r="L1607" s="65">
        <v>42186</v>
      </c>
      <c r="M1607" s="65">
        <v>42248</v>
      </c>
      <c r="N1607" s="69" t="s">
        <v>54</v>
      </c>
      <c r="O1607" s="68" t="s">
        <v>51</v>
      </c>
    </row>
    <row r="1608" spans="1:15" ht="65.25" customHeight="1" x14ac:dyDescent="0.25">
      <c r="A1608" s="52">
        <v>1586</v>
      </c>
      <c r="B1608" s="8" t="s">
        <v>23</v>
      </c>
      <c r="C1608" s="8">
        <v>3020000</v>
      </c>
      <c r="D1608" s="68" t="s">
        <v>1744</v>
      </c>
      <c r="E1608" s="68" t="s">
        <v>1483</v>
      </c>
      <c r="F1608" s="69">
        <v>796</v>
      </c>
      <c r="G1608" s="69" t="s">
        <v>19</v>
      </c>
      <c r="H1608" s="67">
        <v>53401</v>
      </c>
      <c r="I1608" s="69" t="s">
        <v>20</v>
      </c>
      <c r="J1608" s="45">
        <v>2</v>
      </c>
      <c r="K1608" s="64">
        <v>8115</v>
      </c>
      <c r="L1608" s="65">
        <v>42186</v>
      </c>
      <c r="M1608" s="65">
        <v>42339</v>
      </c>
      <c r="N1608" s="69" t="s">
        <v>54</v>
      </c>
      <c r="O1608" s="68" t="s">
        <v>51</v>
      </c>
    </row>
    <row r="1609" spans="1:15" ht="65.25" customHeight="1" x14ac:dyDescent="0.25">
      <c r="A1609" s="52">
        <v>1587</v>
      </c>
      <c r="B1609" s="68" t="s">
        <v>23</v>
      </c>
      <c r="C1609" s="68">
        <v>2922290</v>
      </c>
      <c r="D1609" s="68" t="s">
        <v>1138</v>
      </c>
      <c r="E1609" s="68" t="s">
        <v>1248</v>
      </c>
      <c r="F1609" s="16">
        <v>796</v>
      </c>
      <c r="G1609" s="69" t="s">
        <v>19</v>
      </c>
      <c r="H1609" s="67">
        <v>53401</v>
      </c>
      <c r="I1609" s="69" t="s">
        <v>20</v>
      </c>
      <c r="J1609" s="45">
        <v>1</v>
      </c>
      <c r="K1609" s="64">
        <v>118000</v>
      </c>
      <c r="L1609" s="65">
        <v>42186</v>
      </c>
      <c r="M1609" s="65">
        <v>42339</v>
      </c>
      <c r="N1609" s="69" t="s">
        <v>21</v>
      </c>
      <c r="O1609" s="68" t="s">
        <v>22</v>
      </c>
    </row>
    <row r="1610" spans="1:15" ht="65.25" customHeight="1" x14ac:dyDescent="0.25">
      <c r="A1610" s="52">
        <v>1588</v>
      </c>
      <c r="B1610" s="69" t="s">
        <v>23</v>
      </c>
      <c r="C1610" s="69">
        <v>2890000</v>
      </c>
      <c r="D1610" s="152" t="s">
        <v>1260</v>
      </c>
      <c r="E1610" s="152" t="s">
        <v>2344</v>
      </c>
      <c r="F1610" s="69">
        <v>796</v>
      </c>
      <c r="G1610" s="69" t="s">
        <v>19</v>
      </c>
      <c r="H1610" s="67">
        <v>53401</v>
      </c>
      <c r="I1610" s="69" t="s">
        <v>20</v>
      </c>
      <c r="J1610" s="45">
        <v>1</v>
      </c>
      <c r="K1610" s="64">
        <v>64571</v>
      </c>
      <c r="L1610" s="65">
        <v>42217</v>
      </c>
      <c r="M1610" s="65">
        <v>42339</v>
      </c>
      <c r="N1610" s="69" t="s">
        <v>21</v>
      </c>
      <c r="O1610" s="68" t="s">
        <v>22</v>
      </c>
    </row>
    <row r="1611" spans="1:15" ht="65.25" customHeight="1" x14ac:dyDescent="0.25">
      <c r="A1611" s="52">
        <v>1589</v>
      </c>
      <c r="B1611" s="8" t="s">
        <v>343</v>
      </c>
      <c r="C1611" s="59">
        <v>3020200</v>
      </c>
      <c r="D1611" s="68" t="s">
        <v>1744</v>
      </c>
      <c r="E1611" s="68" t="s">
        <v>1254</v>
      </c>
      <c r="F1611" s="69">
        <v>796</v>
      </c>
      <c r="G1611" s="69" t="s">
        <v>19</v>
      </c>
      <c r="H1611" s="67">
        <v>53401</v>
      </c>
      <c r="I1611" s="69" t="s">
        <v>20</v>
      </c>
      <c r="J1611" s="45">
        <v>7</v>
      </c>
      <c r="K1611" s="64">
        <v>271700</v>
      </c>
      <c r="L1611" s="65">
        <v>42186</v>
      </c>
      <c r="M1611" s="65">
        <v>42248</v>
      </c>
      <c r="N1611" s="69" t="s">
        <v>54</v>
      </c>
      <c r="O1611" s="68" t="s">
        <v>51</v>
      </c>
    </row>
    <row r="1612" spans="1:15" ht="65.25" customHeight="1" x14ac:dyDescent="0.25">
      <c r="A1612" s="52">
        <v>1590</v>
      </c>
      <c r="B1612" s="8" t="s">
        <v>23</v>
      </c>
      <c r="C1612" s="8">
        <v>3020000</v>
      </c>
      <c r="D1612" s="68" t="s">
        <v>1744</v>
      </c>
      <c r="E1612" s="68" t="s">
        <v>1382</v>
      </c>
      <c r="F1612" s="69">
        <v>796</v>
      </c>
      <c r="G1612" s="69" t="s">
        <v>19</v>
      </c>
      <c r="H1612" s="67">
        <v>53401</v>
      </c>
      <c r="I1612" s="69" t="s">
        <v>20</v>
      </c>
      <c r="J1612" s="45">
        <v>1</v>
      </c>
      <c r="K1612" s="64">
        <v>35400</v>
      </c>
      <c r="L1612" s="65">
        <v>42186</v>
      </c>
      <c r="M1612" s="65">
        <v>42339</v>
      </c>
      <c r="N1612" s="69" t="s">
        <v>54</v>
      </c>
      <c r="O1612" s="68" t="s">
        <v>51</v>
      </c>
    </row>
    <row r="1613" spans="1:15" ht="65.25" customHeight="1" x14ac:dyDescent="0.25">
      <c r="A1613" s="52">
        <v>1591</v>
      </c>
      <c r="B1613" s="69" t="s">
        <v>23</v>
      </c>
      <c r="C1613" s="69">
        <v>2944200</v>
      </c>
      <c r="D1613" s="69" t="s">
        <v>545</v>
      </c>
      <c r="E1613" s="69" t="s">
        <v>1206</v>
      </c>
      <c r="F1613" s="69">
        <v>796</v>
      </c>
      <c r="G1613" s="69" t="s">
        <v>19</v>
      </c>
      <c r="H1613" s="10">
        <v>53423</v>
      </c>
      <c r="I1613" s="69" t="s">
        <v>106</v>
      </c>
      <c r="J1613" s="54">
        <v>58</v>
      </c>
      <c r="K1613" s="64">
        <v>68912</v>
      </c>
      <c r="L1613" s="65">
        <v>42186</v>
      </c>
      <c r="M1613" s="65">
        <v>42248</v>
      </c>
      <c r="N1613" s="69" t="s">
        <v>21</v>
      </c>
      <c r="O1613" s="69" t="s">
        <v>51</v>
      </c>
    </row>
    <row r="1614" spans="1:15" ht="65.25" customHeight="1" x14ac:dyDescent="0.25">
      <c r="A1614" s="52">
        <v>1592</v>
      </c>
      <c r="B1614" s="69" t="s">
        <v>30</v>
      </c>
      <c r="C1614" s="69">
        <v>3321353</v>
      </c>
      <c r="D1614" s="35" t="s">
        <v>28</v>
      </c>
      <c r="E1614" s="48" t="s">
        <v>850</v>
      </c>
      <c r="F1614" s="69">
        <v>796</v>
      </c>
      <c r="G1614" s="69" t="s">
        <v>19</v>
      </c>
      <c r="H1614" s="10">
        <v>53000000000</v>
      </c>
      <c r="I1614" s="69" t="s">
        <v>1572</v>
      </c>
      <c r="J1614" s="36">
        <v>25</v>
      </c>
      <c r="K1614" s="36">
        <v>6226</v>
      </c>
      <c r="L1614" s="65">
        <v>42125</v>
      </c>
      <c r="M1614" s="65">
        <v>42186</v>
      </c>
      <c r="N1614" s="69" t="s">
        <v>21</v>
      </c>
      <c r="O1614" s="35" t="s">
        <v>22</v>
      </c>
    </row>
    <row r="1615" spans="1:15" ht="65.25" customHeight="1" x14ac:dyDescent="0.25">
      <c r="A1615" s="52">
        <v>1593</v>
      </c>
      <c r="B1615" s="69" t="s">
        <v>23</v>
      </c>
      <c r="C1615" s="69">
        <v>2519881</v>
      </c>
      <c r="D1615" s="69" t="s">
        <v>545</v>
      </c>
      <c r="E1615" s="172" t="s">
        <v>1208</v>
      </c>
      <c r="F1615" s="69">
        <v>796</v>
      </c>
      <c r="G1615" s="69" t="s">
        <v>19</v>
      </c>
      <c r="H1615" s="10">
        <v>53000000000</v>
      </c>
      <c r="I1615" s="69" t="s">
        <v>1572</v>
      </c>
      <c r="J1615" s="49">
        <v>11</v>
      </c>
      <c r="K1615" s="64">
        <v>83486.7</v>
      </c>
      <c r="L1615" s="65">
        <v>42095</v>
      </c>
      <c r="M1615" s="65">
        <v>42156</v>
      </c>
      <c r="N1615" s="69" t="s">
        <v>21</v>
      </c>
      <c r="O1615" s="69" t="s">
        <v>22</v>
      </c>
    </row>
    <row r="1616" spans="1:15" ht="65.25" customHeight="1" x14ac:dyDescent="0.25">
      <c r="A1616" s="52">
        <v>1594</v>
      </c>
      <c r="B1616" s="69" t="s">
        <v>30</v>
      </c>
      <c r="C1616" s="69">
        <v>2424714</v>
      </c>
      <c r="D1616" s="69" t="s">
        <v>412</v>
      </c>
      <c r="E1616" s="69" t="s">
        <v>413</v>
      </c>
      <c r="F1616" s="69">
        <v>796</v>
      </c>
      <c r="G1616" s="69" t="s">
        <v>19</v>
      </c>
      <c r="H1616" s="10">
        <v>53000000000</v>
      </c>
      <c r="I1616" s="69" t="s">
        <v>1572</v>
      </c>
      <c r="J1616" s="10">
        <v>13</v>
      </c>
      <c r="K1616" s="64">
        <v>1906.61</v>
      </c>
      <c r="L1616" s="65">
        <v>42125</v>
      </c>
      <c r="M1616" s="65">
        <v>42186</v>
      </c>
      <c r="N1616" s="69" t="s">
        <v>21</v>
      </c>
      <c r="O1616" s="69" t="s">
        <v>22</v>
      </c>
    </row>
    <row r="1617" spans="1:15" ht="65.25" customHeight="1" x14ac:dyDescent="0.25">
      <c r="A1617" s="52">
        <v>1595</v>
      </c>
      <c r="B1617" s="69" t="s">
        <v>23</v>
      </c>
      <c r="C1617" s="69">
        <v>2519881</v>
      </c>
      <c r="D1617" s="69" t="s">
        <v>545</v>
      </c>
      <c r="E1617" s="172" t="s">
        <v>1208</v>
      </c>
      <c r="F1617" s="69">
        <v>796</v>
      </c>
      <c r="G1617" s="69" t="s">
        <v>19</v>
      </c>
      <c r="H1617" s="10">
        <v>53000000000</v>
      </c>
      <c r="I1617" s="69" t="s">
        <v>1572</v>
      </c>
      <c r="J1617" s="49">
        <v>76</v>
      </c>
      <c r="K1617" s="64">
        <v>139938.04999999999</v>
      </c>
      <c r="L1617" s="65">
        <v>42125</v>
      </c>
      <c r="M1617" s="65">
        <v>42186</v>
      </c>
      <c r="N1617" s="69" t="s">
        <v>21</v>
      </c>
      <c r="O1617" s="69" t="s">
        <v>22</v>
      </c>
    </row>
    <row r="1618" spans="1:15" ht="65.25" customHeight="1" x14ac:dyDescent="0.25">
      <c r="A1618" s="52">
        <v>1596</v>
      </c>
      <c r="B1618" s="68" t="s">
        <v>1521</v>
      </c>
      <c r="C1618" s="68">
        <v>2944120</v>
      </c>
      <c r="D1618" s="68" t="s">
        <v>1663</v>
      </c>
      <c r="E1618" s="68" t="s">
        <v>1664</v>
      </c>
      <c r="F1618" s="69">
        <v>796</v>
      </c>
      <c r="G1618" s="69" t="s">
        <v>19</v>
      </c>
      <c r="H1618" s="67">
        <v>53401</v>
      </c>
      <c r="I1618" s="69" t="s">
        <v>20</v>
      </c>
      <c r="J1618" s="45">
        <v>84</v>
      </c>
      <c r="K1618" s="64">
        <v>739200</v>
      </c>
      <c r="L1618" s="65">
        <v>42036</v>
      </c>
      <c r="M1618" s="65">
        <v>42095</v>
      </c>
      <c r="N1618" s="69" t="s">
        <v>21</v>
      </c>
      <c r="O1618" s="68" t="s">
        <v>22</v>
      </c>
    </row>
    <row r="1619" spans="1:15" ht="65.25" customHeight="1" x14ac:dyDescent="0.25">
      <c r="A1619" s="52">
        <v>1597</v>
      </c>
      <c r="B1619" s="68" t="s">
        <v>1521</v>
      </c>
      <c r="C1619" s="68">
        <v>2944120</v>
      </c>
      <c r="D1619" s="68" t="s">
        <v>1663</v>
      </c>
      <c r="E1619" s="68" t="s">
        <v>1836</v>
      </c>
      <c r="F1619" s="69">
        <v>796</v>
      </c>
      <c r="G1619" s="69" t="s">
        <v>19</v>
      </c>
      <c r="H1619" s="67">
        <v>53401</v>
      </c>
      <c r="I1619" s="69" t="s">
        <v>20</v>
      </c>
      <c r="J1619" s="45">
        <v>1</v>
      </c>
      <c r="K1619" s="64">
        <v>104310</v>
      </c>
      <c r="L1619" s="65">
        <v>42186</v>
      </c>
      <c r="M1619" s="65">
        <v>42248</v>
      </c>
      <c r="N1619" s="69" t="s">
        <v>21</v>
      </c>
      <c r="O1619" s="68" t="s">
        <v>22</v>
      </c>
    </row>
    <row r="1620" spans="1:15" ht="65.25" customHeight="1" x14ac:dyDescent="0.25">
      <c r="A1620" s="52">
        <v>1598</v>
      </c>
      <c r="B1620" s="68" t="s">
        <v>1521</v>
      </c>
      <c r="C1620" s="68">
        <v>2944120</v>
      </c>
      <c r="D1620" s="68" t="s">
        <v>1271</v>
      </c>
      <c r="E1620" s="68" t="s">
        <v>2161</v>
      </c>
      <c r="F1620" s="69">
        <v>796</v>
      </c>
      <c r="G1620" s="69" t="s">
        <v>19</v>
      </c>
      <c r="H1620" s="67">
        <v>53401</v>
      </c>
      <c r="I1620" s="69" t="s">
        <v>20</v>
      </c>
      <c r="J1620" s="45">
        <v>1</v>
      </c>
      <c r="K1620" s="64">
        <v>244280</v>
      </c>
      <c r="L1620" s="65">
        <v>42156</v>
      </c>
      <c r="M1620" s="65">
        <v>42248</v>
      </c>
      <c r="N1620" s="69" t="s">
        <v>21</v>
      </c>
      <c r="O1620" s="68" t="s">
        <v>22</v>
      </c>
    </row>
    <row r="1621" spans="1:15" ht="65.25" customHeight="1" x14ac:dyDescent="0.25">
      <c r="A1621" s="52">
        <v>1599</v>
      </c>
      <c r="B1621" s="68" t="s">
        <v>1521</v>
      </c>
      <c r="C1621" s="68">
        <v>2944120</v>
      </c>
      <c r="D1621" s="68" t="s">
        <v>1271</v>
      </c>
      <c r="E1621" s="68" t="s">
        <v>2267</v>
      </c>
      <c r="F1621" s="69">
        <v>796</v>
      </c>
      <c r="G1621" s="69" t="s">
        <v>19</v>
      </c>
      <c r="H1621" s="67">
        <v>53401</v>
      </c>
      <c r="I1621" s="69" t="s">
        <v>20</v>
      </c>
      <c r="J1621" s="45">
        <v>1</v>
      </c>
      <c r="K1621" s="64">
        <v>78000</v>
      </c>
      <c r="L1621" s="65">
        <v>42186</v>
      </c>
      <c r="M1621" s="65">
        <v>42248</v>
      </c>
      <c r="N1621" s="69" t="s">
        <v>21</v>
      </c>
      <c r="O1621" s="68" t="s">
        <v>22</v>
      </c>
    </row>
    <row r="1622" spans="1:15" ht="65.25" customHeight="1" x14ac:dyDescent="0.25">
      <c r="A1622" s="52">
        <v>1600</v>
      </c>
      <c r="B1622" s="68" t="s">
        <v>1521</v>
      </c>
      <c r="C1622" s="68">
        <v>2944120</v>
      </c>
      <c r="D1622" s="68" t="s">
        <v>1271</v>
      </c>
      <c r="E1622" s="68" t="s">
        <v>1836</v>
      </c>
      <c r="F1622" s="69">
        <v>796</v>
      </c>
      <c r="G1622" s="69" t="s">
        <v>19</v>
      </c>
      <c r="H1622" s="67">
        <v>53000000000</v>
      </c>
      <c r="I1622" s="69" t="s">
        <v>1572</v>
      </c>
      <c r="J1622" s="45">
        <v>43</v>
      </c>
      <c r="K1622" s="64">
        <v>7462212.7999999998</v>
      </c>
      <c r="L1622" s="65">
        <v>42064</v>
      </c>
      <c r="M1622" s="65">
        <v>42156</v>
      </c>
      <c r="N1622" s="69" t="s">
        <v>21</v>
      </c>
      <c r="O1622" s="68" t="s">
        <v>22</v>
      </c>
    </row>
    <row r="1623" spans="1:15" ht="65.25" customHeight="1" x14ac:dyDescent="0.25">
      <c r="A1623" s="52">
        <v>1601</v>
      </c>
      <c r="B1623" s="68" t="s">
        <v>1521</v>
      </c>
      <c r="C1623" s="68">
        <v>2944120</v>
      </c>
      <c r="D1623" s="68" t="s">
        <v>1271</v>
      </c>
      <c r="E1623" s="68" t="s">
        <v>1836</v>
      </c>
      <c r="F1623" s="69">
        <v>796</v>
      </c>
      <c r="G1623" s="69" t="s">
        <v>19</v>
      </c>
      <c r="H1623" s="67">
        <v>53000000000</v>
      </c>
      <c r="I1623" s="69" t="s">
        <v>1572</v>
      </c>
      <c r="J1623" s="45">
        <v>54</v>
      </c>
      <c r="K1623" s="64">
        <v>17724338</v>
      </c>
      <c r="L1623" s="65">
        <v>42064</v>
      </c>
      <c r="M1623" s="65">
        <v>42156</v>
      </c>
      <c r="N1623" s="69" t="s">
        <v>21</v>
      </c>
      <c r="O1623" s="68" t="s">
        <v>22</v>
      </c>
    </row>
    <row r="1624" spans="1:15" ht="65.25" customHeight="1" x14ac:dyDescent="0.25">
      <c r="A1624" s="52">
        <v>1602</v>
      </c>
      <c r="B1624" s="68" t="s">
        <v>1521</v>
      </c>
      <c r="C1624" s="68">
        <v>2944120</v>
      </c>
      <c r="D1624" s="68" t="s">
        <v>1271</v>
      </c>
      <c r="E1624" s="68" t="s">
        <v>1836</v>
      </c>
      <c r="F1624" s="69">
        <v>796</v>
      </c>
      <c r="G1624" s="69" t="s">
        <v>19</v>
      </c>
      <c r="H1624" s="67">
        <v>53401</v>
      </c>
      <c r="I1624" s="69" t="s">
        <v>20</v>
      </c>
      <c r="J1624" s="45">
        <v>3</v>
      </c>
      <c r="K1624" s="64">
        <v>1761000</v>
      </c>
      <c r="L1624" s="65">
        <v>42095</v>
      </c>
      <c r="M1624" s="65">
        <v>42186</v>
      </c>
      <c r="N1624" s="69" t="s">
        <v>21</v>
      </c>
      <c r="O1624" s="68" t="s">
        <v>22</v>
      </c>
    </row>
    <row r="1625" spans="1:15" ht="65.25" customHeight="1" x14ac:dyDescent="0.25">
      <c r="A1625" s="52">
        <v>1603</v>
      </c>
      <c r="B1625" s="69" t="s">
        <v>74</v>
      </c>
      <c r="C1625" s="69">
        <v>7424020</v>
      </c>
      <c r="D1625" s="13" t="s">
        <v>1203</v>
      </c>
      <c r="E1625" s="69" t="s">
        <v>250</v>
      </c>
      <c r="F1625" s="69">
        <v>876</v>
      </c>
      <c r="G1625" s="69" t="s">
        <v>60</v>
      </c>
      <c r="H1625" s="67">
        <v>53401</v>
      </c>
      <c r="I1625" s="69" t="s">
        <v>20</v>
      </c>
      <c r="J1625" s="6">
        <v>1</v>
      </c>
      <c r="K1625" s="64">
        <v>6254</v>
      </c>
      <c r="L1625" s="65">
        <v>42186</v>
      </c>
      <c r="M1625" s="38">
        <v>42217</v>
      </c>
      <c r="N1625" s="69" t="s">
        <v>21</v>
      </c>
      <c r="O1625" s="69" t="s">
        <v>22</v>
      </c>
    </row>
    <row r="1626" spans="1:15" ht="65.25" customHeight="1" x14ac:dyDescent="0.25">
      <c r="A1626" s="52">
        <v>1604</v>
      </c>
      <c r="B1626" s="69" t="s">
        <v>74</v>
      </c>
      <c r="C1626" s="69">
        <v>7424020</v>
      </c>
      <c r="D1626" s="13" t="s">
        <v>1201</v>
      </c>
      <c r="E1626" s="69" t="s">
        <v>1202</v>
      </c>
      <c r="F1626" s="69">
        <v>876</v>
      </c>
      <c r="G1626" s="69" t="s">
        <v>60</v>
      </c>
      <c r="H1626" s="67">
        <v>53401</v>
      </c>
      <c r="I1626" s="69" t="s">
        <v>20</v>
      </c>
      <c r="J1626" s="10">
        <v>1</v>
      </c>
      <c r="K1626" s="64">
        <v>10620</v>
      </c>
      <c r="L1626" s="65">
        <v>42186</v>
      </c>
      <c r="M1626" s="38">
        <v>42217</v>
      </c>
      <c r="N1626" s="69" t="s">
        <v>21</v>
      </c>
      <c r="O1626" s="69" t="s">
        <v>22</v>
      </c>
    </row>
    <row r="1627" spans="1:15" ht="65.25" customHeight="1" x14ac:dyDescent="0.25">
      <c r="A1627" s="52">
        <v>1605</v>
      </c>
      <c r="B1627" s="69" t="s">
        <v>74</v>
      </c>
      <c r="C1627" s="69">
        <v>4560292</v>
      </c>
      <c r="D1627" s="68" t="s">
        <v>556</v>
      </c>
      <c r="E1627" s="68" t="s">
        <v>1210</v>
      </c>
      <c r="F1627" s="68">
        <v>876</v>
      </c>
      <c r="G1627" s="69" t="s">
        <v>60</v>
      </c>
      <c r="H1627" s="6">
        <v>53236</v>
      </c>
      <c r="I1627" s="68" t="s">
        <v>340</v>
      </c>
      <c r="J1627" s="45">
        <v>1</v>
      </c>
      <c r="K1627" s="64">
        <v>151040</v>
      </c>
      <c r="L1627" s="65">
        <v>42186</v>
      </c>
      <c r="M1627" s="65">
        <v>42339</v>
      </c>
      <c r="N1627" s="69" t="s">
        <v>21</v>
      </c>
      <c r="O1627" s="68" t="s">
        <v>22</v>
      </c>
    </row>
    <row r="1628" spans="1:15" ht="65.25" customHeight="1" x14ac:dyDescent="0.25">
      <c r="A1628" s="52">
        <v>1606</v>
      </c>
      <c r="B1628" s="69" t="s">
        <v>74</v>
      </c>
      <c r="C1628" s="69">
        <v>4560292</v>
      </c>
      <c r="D1628" s="68" t="s">
        <v>556</v>
      </c>
      <c r="E1628" s="68" t="s">
        <v>1213</v>
      </c>
      <c r="F1628" s="68">
        <v>876</v>
      </c>
      <c r="G1628" s="69" t="s">
        <v>60</v>
      </c>
      <c r="H1628" s="68">
        <v>53212</v>
      </c>
      <c r="I1628" s="69" t="s">
        <v>575</v>
      </c>
      <c r="J1628" s="45">
        <v>1</v>
      </c>
      <c r="K1628" s="64">
        <v>151040</v>
      </c>
      <c r="L1628" s="65">
        <v>42186</v>
      </c>
      <c r="M1628" s="65">
        <v>42339</v>
      </c>
      <c r="N1628" s="69" t="s">
        <v>21</v>
      </c>
      <c r="O1628" s="68" t="s">
        <v>22</v>
      </c>
    </row>
    <row r="1629" spans="1:15" ht="65.25" customHeight="1" x14ac:dyDescent="0.25">
      <c r="A1629" s="52">
        <v>1607</v>
      </c>
      <c r="B1629" s="69" t="s">
        <v>74</v>
      </c>
      <c r="C1629" s="69">
        <v>4560292</v>
      </c>
      <c r="D1629" s="68" t="s">
        <v>556</v>
      </c>
      <c r="E1629" s="68" t="s">
        <v>1217</v>
      </c>
      <c r="F1629" s="68">
        <v>876</v>
      </c>
      <c r="G1629" s="69" t="s">
        <v>60</v>
      </c>
      <c r="H1629" s="6">
        <v>53412</v>
      </c>
      <c r="I1629" s="69" t="s">
        <v>91</v>
      </c>
      <c r="J1629" s="45">
        <v>1</v>
      </c>
      <c r="K1629" s="64">
        <v>448400</v>
      </c>
      <c r="L1629" s="65">
        <v>42186</v>
      </c>
      <c r="M1629" s="65">
        <v>42248</v>
      </c>
      <c r="N1629" s="69" t="s">
        <v>21</v>
      </c>
      <c r="O1629" s="68" t="s">
        <v>22</v>
      </c>
    </row>
    <row r="1630" spans="1:15" ht="65.25" customHeight="1" x14ac:dyDescent="0.25">
      <c r="A1630" s="52">
        <v>1608</v>
      </c>
      <c r="B1630" s="69" t="s">
        <v>74</v>
      </c>
      <c r="C1630" s="69">
        <v>4560292</v>
      </c>
      <c r="D1630" s="68" t="s">
        <v>556</v>
      </c>
      <c r="E1630" s="68" t="s">
        <v>1219</v>
      </c>
      <c r="F1630" s="68">
        <v>876</v>
      </c>
      <c r="G1630" s="69" t="s">
        <v>60</v>
      </c>
      <c r="H1630" s="10">
        <v>53423</v>
      </c>
      <c r="I1630" s="69" t="s">
        <v>106</v>
      </c>
      <c r="J1630" s="45">
        <v>1</v>
      </c>
      <c r="K1630" s="64">
        <v>1150500</v>
      </c>
      <c r="L1630" s="65">
        <v>42186</v>
      </c>
      <c r="M1630" s="65">
        <v>42339</v>
      </c>
      <c r="N1630" s="69" t="s">
        <v>21</v>
      </c>
      <c r="O1630" s="68" t="s">
        <v>22</v>
      </c>
    </row>
    <row r="1631" spans="1:15" ht="65.25" customHeight="1" x14ac:dyDescent="0.25">
      <c r="A1631" s="52">
        <v>1609</v>
      </c>
      <c r="B1631" s="69" t="s">
        <v>74</v>
      </c>
      <c r="C1631" s="69">
        <v>4560292</v>
      </c>
      <c r="D1631" s="68" t="s">
        <v>556</v>
      </c>
      <c r="E1631" s="68" t="s">
        <v>1224</v>
      </c>
      <c r="F1631" s="68">
        <v>876</v>
      </c>
      <c r="G1631" s="69" t="s">
        <v>60</v>
      </c>
      <c r="H1631" s="6">
        <v>53236</v>
      </c>
      <c r="I1631" s="68" t="s">
        <v>340</v>
      </c>
      <c r="J1631" s="45">
        <v>1</v>
      </c>
      <c r="K1631" s="64">
        <v>151040</v>
      </c>
      <c r="L1631" s="65">
        <v>42186</v>
      </c>
      <c r="M1631" s="65">
        <v>42339</v>
      </c>
      <c r="N1631" s="69" t="s">
        <v>21</v>
      </c>
      <c r="O1631" s="68" t="s">
        <v>22</v>
      </c>
    </row>
    <row r="1632" spans="1:15" ht="126" customHeight="1" x14ac:dyDescent="0.25">
      <c r="A1632" s="52">
        <v>1610</v>
      </c>
      <c r="B1632" s="69" t="s">
        <v>74</v>
      </c>
      <c r="C1632" s="69">
        <v>4560292</v>
      </c>
      <c r="D1632" s="68" t="s">
        <v>556</v>
      </c>
      <c r="E1632" s="68" t="s">
        <v>2261</v>
      </c>
      <c r="F1632" s="68">
        <v>876</v>
      </c>
      <c r="G1632" s="69" t="s">
        <v>60</v>
      </c>
      <c r="H1632" s="6" t="s">
        <v>2263</v>
      </c>
      <c r="I1632" s="68" t="s">
        <v>2262</v>
      </c>
      <c r="J1632" s="45">
        <v>4</v>
      </c>
      <c r="K1632" s="64">
        <v>670591.04</v>
      </c>
      <c r="L1632" s="65">
        <v>42186</v>
      </c>
      <c r="M1632" s="65">
        <v>42339</v>
      </c>
      <c r="N1632" s="69" t="s">
        <v>21</v>
      </c>
      <c r="O1632" s="68" t="s">
        <v>22</v>
      </c>
    </row>
    <row r="1633" spans="1:15" ht="65.25" customHeight="1" x14ac:dyDescent="0.25">
      <c r="A1633" s="52">
        <v>1611</v>
      </c>
      <c r="B1633" s="69" t="s">
        <v>74</v>
      </c>
      <c r="C1633" s="69">
        <v>4560292</v>
      </c>
      <c r="D1633" s="68" t="s">
        <v>556</v>
      </c>
      <c r="E1633" s="68" t="s">
        <v>2073</v>
      </c>
      <c r="F1633" s="68">
        <v>876</v>
      </c>
      <c r="G1633" s="69" t="s">
        <v>60</v>
      </c>
      <c r="H1633" s="68" t="s">
        <v>2074</v>
      </c>
      <c r="I1633" s="68" t="s">
        <v>2075</v>
      </c>
      <c r="J1633" s="45">
        <v>4</v>
      </c>
      <c r="K1633" s="64">
        <v>720275</v>
      </c>
      <c r="L1633" s="65">
        <v>42125</v>
      </c>
      <c r="M1633" s="65">
        <v>42217</v>
      </c>
      <c r="N1633" s="69" t="s">
        <v>21</v>
      </c>
      <c r="O1633" s="68" t="s">
        <v>22</v>
      </c>
    </row>
    <row r="1634" spans="1:15" ht="65.25" customHeight="1" x14ac:dyDescent="0.25">
      <c r="A1634" s="52">
        <v>1612</v>
      </c>
      <c r="B1634" s="69" t="s">
        <v>74</v>
      </c>
      <c r="C1634" s="69">
        <v>4560292</v>
      </c>
      <c r="D1634" s="68" t="s">
        <v>556</v>
      </c>
      <c r="E1634" s="68" t="s">
        <v>1236</v>
      </c>
      <c r="F1634" s="68">
        <v>876</v>
      </c>
      <c r="G1634" s="69" t="s">
        <v>60</v>
      </c>
      <c r="H1634" s="67">
        <v>53425</v>
      </c>
      <c r="I1634" s="68" t="s">
        <v>56</v>
      </c>
      <c r="J1634" s="45">
        <v>1</v>
      </c>
      <c r="K1634" s="64">
        <v>1135000</v>
      </c>
      <c r="L1634" s="65">
        <v>42186</v>
      </c>
      <c r="M1634" s="65">
        <v>42339</v>
      </c>
      <c r="N1634" s="69" t="s">
        <v>21</v>
      </c>
      <c r="O1634" s="68" t="s">
        <v>22</v>
      </c>
    </row>
    <row r="1635" spans="1:15" ht="65.25" customHeight="1" x14ac:dyDescent="0.25">
      <c r="A1635" s="52">
        <v>1613</v>
      </c>
      <c r="B1635" s="69" t="s">
        <v>74</v>
      </c>
      <c r="C1635" s="69">
        <v>4560292</v>
      </c>
      <c r="D1635" s="68" t="s">
        <v>556</v>
      </c>
      <c r="E1635" s="68" t="s">
        <v>2081</v>
      </c>
      <c r="F1635" s="68">
        <v>876</v>
      </c>
      <c r="G1635" s="69" t="s">
        <v>60</v>
      </c>
      <c r="H1635" s="69">
        <v>53641444.532240003</v>
      </c>
      <c r="I1635" s="68" t="s">
        <v>2080</v>
      </c>
      <c r="J1635" s="45">
        <v>2</v>
      </c>
      <c r="K1635" s="64">
        <v>527061.41</v>
      </c>
      <c r="L1635" s="65">
        <v>42125</v>
      </c>
      <c r="M1635" s="65">
        <v>42217</v>
      </c>
      <c r="N1635" s="69" t="s">
        <v>21</v>
      </c>
      <c r="O1635" s="68" t="s">
        <v>22</v>
      </c>
    </row>
    <row r="1636" spans="1:15" ht="65.25" customHeight="1" x14ac:dyDescent="0.25">
      <c r="A1636" s="52">
        <v>1614</v>
      </c>
      <c r="B1636" s="68" t="s">
        <v>74</v>
      </c>
      <c r="C1636" s="68">
        <v>9319104</v>
      </c>
      <c r="D1636" s="69" t="s">
        <v>273</v>
      </c>
      <c r="E1636" s="69" t="s">
        <v>305</v>
      </c>
      <c r="F1636" s="69">
        <v>876</v>
      </c>
      <c r="G1636" s="69" t="s">
        <v>60</v>
      </c>
      <c r="H1636" s="67">
        <v>53401</v>
      </c>
      <c r="I1636" s="69" t="s">
        <v>20</v>
      </c>
      <c r="J1636" s="64">
        <v>1</v>
      </c>
      <c r="K1636" s="64">
        <f>265000*1.18</f>
        <v>312700</v>
      </c>
      <c r="L1636" s="65">
        <v>42278</v>
      </c>
      <c r="M1636" s="65">
        <v>42339</v>
      </c>
      <c r="N1636" s="69" t="s">
        <v>21</v>
      </c>
      <c r="O1636" s="69" t="s">
        <v>22</v>
      </c>
    </row>
    <row r="1637" spans="1:15" ht="65.25" customHeight="1" x14ac:dyDescent="0.25">
      <c r="A1637" s="52">
        <v>1615</v>
      </c>
      <c r="B1637" s="69" t="s">
        <v>74</v>
      </c>
      <c r="C1637" s="69">
        <v>4560531</v>
      </c>
      <c r="D1637" s="68" t="s">
        <v>556</v>
      </c>
      <c r="E1637" s="68" t="s">
        <v>1211</v>
      </c>
      <c r="F1637" s="68">
        <v>876</v>
      </c>
      <c r="G1637" s="69" t="s">
        <v>60</v>
      </c>
      <c r="H1637" s="68">
        <v>53210</v>
      </c>
      <c r="I1637" s="68" t="s">
        <v>609</v>
      </c>
      <c r="J1637" s="45">
        <v>1</v>
      </c>
      <c r="K1637" s="64">
        <v>337600</v>
      </c>
      <c r="L1637" s="65">
        <v>42186</v>
      </c>
      <c r="M1637" s="65">
        <v>42339</v>
      </c>
      <c r="N1637" s="69" t="s">
        <v>21</v>
      </c>
      <c r="O1637" s="68" t="s">
        <v>22</v>
      </c>
    </row>
    <row r="1638" spans="1:15" ht="65.25" customHeight="1" x14ac:dyDescent="0.25">
      <c r="A1638" s="52">
        <v>1616</v>
      </c>
      <c r="B1638" s="69" t="s">
        <v>74</v>
      </c>
      <c r="C1638" s="69">
        <v>4560531</v>
      </c>
      <c r="D1638" s="68" t="s">
        <v>556</v>
      </c>
      <c r="E1638" s="68" t="s">
        <v>1216</v>
      </c>
      <c r="F1638" s="68">
        <v>876</v>
      </c>
      <c r="G1638" s="69" t="s">
        <v>60</v>
      </c>
      <c r="H1638" s="68">
        <v>53240</v>
      </c>
      <c r="I1638" s="68" t="s">
        <v>561</v>
      </c>
      <c r="J1638" s="45">
        <v>1</v>
      </c>
      <c r="K1638" s="64">
        <v>412000</v>
      </c>
      <c r="L1638" s="65">
        <v>42186</v>
      </c>
      <c r="M1638" s="65">
        <v>42339</v>
      </c>
      <c r="N1638" s="69" t="s">
        <v>21</v>
      </c>
      <c r="O1638" s="68" t="s">
        <v>22</v>
      </c>
    </row>
    <row r="1639" spans="1:15" ht="65.25" customHeight="1" x14ac:dyDescent="0.25">
      <c r="A1639" s="52">
        <v>1617</v>
      </c>
      <c r="B1639" s="69" t="s">
        <v>74</v>
      </c>
      <c r="C1639" s="69">
        <v>4560531</v>
      </c>
      <c r="D1639" s="68" t="s">
        <v>556</v>
      </c>
      <c r="E1639" s="68" t="s">
        <v>1221</v>
      </c>
      <c r="F1639" s="68">
        <v>876</v>
      </c>
      <c r="G1639" s="69" t="s">
        <v>60</v>
      </c>
      <c r="H1639" s="67">
        <v>53401</v>
      </c>
      <c r="I1639" s="69" t="s">
        <v>20</v>
      </c>
      <c r="J1639" s="45">
        <v>1</v>
      </c>
      <c r="K1639" s="64">
        <v>1326000</v>
      </c>
      <c r="L1639" s="65">
        <v>42186</v>
      </c>
      <c r="M1639" s="65">
        <v>42339</v>
      </c>
      <c r="N1639" s="69" t="s">
        <v>21</v>
      </c>
      <c r="O1639" s="68" t="s">
        <v>22</v>
      </c>
    </row>
    <row r="1640" spans="1:15" ht="65.25" customHeight="1" x14ac:dyDescent="0.25">
      <c r="A1640" s="52">
        <v>1618</v>
      </c>
      <c r="B1640" s="69" t="s">
        <v>74</v>
      </c>
      <c r="C1640" s="69">
        <v>4560531</v>
      </c>
      <c r="D1640" s="68" t="s">
        <v>556</v>
      </c>
      <c r="E1640" s="68" t="s">
        <v>1228</v>
      </c>
      <c r="F1640" s="68">
        <v>876</v>
      </c>
      <c r="G1640" s="69" t="s">
        <v>60</v>
      </c>
      <c r="H1640" s="67">
        <v>53401</v>
      </c>
      <c r="I1640" s="69" t="s">
        <v>20</v>
      </c>
      <c r="J1640" s="45">
        <v>1</v>
      </c>
      <c r="K1640" s="64">
        <v>715200</v>
      </c>
      <c r="L1640" s="65">
        <v>42186</v>
      </c>
      <c r="M1640" s="65">
        <v>42339</v>
      </c>
      <c r="N1640" s="69" t="s">
        <v>21</v>
      </c>
      <c r="O1640" s="68" t="s">
        <v>22</v>
      </c>
    </row>
    <row r="1641" spans="1:15" ht="65.25" customHeight="1" x14ac:dyDescent="0.25">
      <c r="A1641" s="52">
        <v>1619</v>
      </c>
      <c r="B1641" s="69" t="s">
        <v>74</v>
      </c>
      <c r="C1641" s="69">
        <v>4560531</v>
      </c>
      <c r="D1641" s="68" t="s">
        <v>556</v>
      </c>
      <c r="E1641" s="68" t="s">
        <v>1229</v>
      </c>
      <c r="F1641" s="68">
        <v>876</v>
      </c>
      <c r="G1641" s="69" t="s">
        <v>60</v>
      </c>
      <c r="H1641" s="68">
        <v>53234</v>
      </c>
      <c r="I1641" s="68" t="s">
        <v>557</v>
      </c>
      <c r="J1641" s="45">
        <v>1</v>
      </c>
      <c r="K1641" s="64">
        <v>600800</v>
      </c>
      <c r="L1641" s="65">
        <v>42186</v>
      </c>
      <c r="M1641" s="65">
        <v>42339</v>
      </c>
      <c r="N1641" s="69" t="s">
        <v>21</v>
      </c>
      <c r="O1641" s="68" t="s">
        <v>22</v>
      </c>
    </row>
    <row r="1642" spans="1:15" ht="65.25" customHeight="1" x14ac:dyDescent="0.25">
      <c r="A1642" s="52">
        <v>1620</v>
      </c>
      <c r="B1642" s="69" t="s">
        <v>74</v>
      </c>
      <c r="C1642" s="69">
        <v>4560531</v>
      </c>
      <c r="D1642" s="68" t="s">
        <v>556</v>
      </c>
      <c r="E1642" s="68" t="s">
        <v>1234</v>
      </c>
      <c r="F1642" s="68">
        <v>876</v>
      </c>
      <c r="G1642" s="69" t="s">
        <v>60</v>
      </c>
      <c r="H1642" s="68">
        <v>53234</v>
      </c>
      <c r="I1642" s="68" t="s">
        <v>557</v>
      </c>
      <c r="J1642" s="45">
        <v>1</v>
      </c>
      <c r="K1642" s="64">
        <v>412000</v>
      </c>
      <c r="L1642" s="65">
        <v>42186</v>
      </c>
      <c r="M1642" s="65">
        <v>42339</v>
      </c>
      <c r="N1642" s="69" t="s">
        <v>21</v>
      </c>
      <c r="O1642" s="68" t="s">
        <v>22</v>
      </c>
    </row>
    <row r="1643" spans="1:15" ht="65.25" customHeight="1" x14ac:dyDescent="0.25">
      <c r="A1643" s="52">
        <v>1621</v>
      </c>
      <c r="B1643" s="68" t="s">
        <v>1529</v>
      </c>
      <c r="C1643" s="68">
        <v>4560225</v>
      </c>
      <c r="D1643" s="68" t="s">
        <v>572</v>
      </c>
      <c r="E1643" s="68" t="s">
        <v>1227</v>
      </c>
      <c r="F1643" s="68">
        <v>876</v>
      </c>
      <c r="G1643" s="69" t="s">
        <v>60</v>
      </c>
      <c r="H1643" s="67">
        <v>53401</v>
      </c>
      <c r="I1643" s="69" t="s">
        <v>20</v>
      </c>
      <c r="J1643" s="45">
        <v>1</v>
      </c>
      <c r="K1643" s="64">
        <v>708000</v>
      </c>
      <c r="L1643" s="65">
        <v>42186</v>
      </c>
      <c r="M1643" s="65">
        <v>42248</v>
      </c>
      <c r="N1643" s="69" t="s">
        <v>21</v>
      </c>
      <c r="O1643" s="68" t="s">
        <v>22</v>
      </c>
    </row>
    <row r="1644" spans="1:15" ht="65.25" customHeight="1" x14ac:dyDescent="0.25">
      <c r="A1644" s="52">
        <v>1622</v>
      </c>
      <c r="B1644" s="68" t="s">
        <v>74</v>
      </c>
      <c r="C1644" s="68">
        <v>7440032</v>
      </c>
      <c r="D1644" s="68" t="s">
        <v>666</v>
      </c>
      <c r="E1644" s="68" t="s">
        <v>1209</v>
      </c>
      <c r="F1644" s="68">
        <v>876</v>
      </c>
      <c r="G1644" s="69" t="s">
        <v>60</v>
      </c>
      <c r="H1644" s="68">
        <v>53233</v>
      </c>
      <c r="I1644" s="68" t="s">
        <v>591</v>
      </c>
      <c r="J1644" s="45">
        <v>1</v>
      </c>
      <c r="K1644" s="64">
        <v>35400</v>
      </c>
      <c r="L1644" s="65">
        <v>42186</v>
      </c>
      <c r="M1644" s="65">
        <v>42339</v>
      </c>
      <c r="N1644" s="69" t="s">
        <v>21</v>
      </c>
      <c r="O1644" s="68" t="s">
        <v>22</v>
      </c>
    </row>
    <row r="1645" spans="1:15" ht="65.25" customHeight="1" x14ac:dyDescent="0.25">
      <c r="A1645" s="52">
        <v>1623</v>
      </c>
      <c r="B1645" s="68" t="s">
        <v>74</v>
      </c>
      <c r="C1645" s="68">
        <v>7440032</v>
      </c>
      <c r="D1645" s="68" t="s">
        <v>666</v>
      </c>
      <c r="E1645" s="68" t="s">
        <v>1988</v>
      </c>
      <c r="F1645" s="68">
        <v>876</v>
      </c>
      <c r="G1645" s="69" t="s">
        <v>60</v>
      </c>
      <c r="H1645" s="67">
        <v>53425.532140000003</v>
      </c>
      <c r="I1645" s="68" t="s">
        <v>1989</v>
      </c>
      <c r="J1645" s="45">
        <v>3</v>
      </c>
      <c r="K1645" s="64">
        <v>192440</v>
      </c>
      <c r="L1645" s="65">
        <v>42095</v>
      </c>
      <c r="M1645" s="65">
        <v>42156</v>
      </c>
      <c r="N1645" s="69" t="s">
        <v>21</v>
      </c>
      <c r="O1645" s="68" t="s">
        <v>22</v>
      </c>
    </row>
    <row r="1646" spans="1:15" ht="65.25" customHeight="1" x14ac:dyDescent="0.25">
      <c r="A1646" s="52">
        <v>1624</v>
      </c>
      <c r="B1646" s="68" t="s">
        <v>74</v>
      </c>
      <c r="C1646" s="68">
        <v>7440032</v>
      </c>
      <c r="D1646" s="68" t="s">
        <v>666</v>
      </c>
      <c r="E1646" s="68" t="s">
        <v>2142</v>
      </c>
      <c r="F1646" s="68">
        <v>876</v>
      </c>
      <c r="G1646" s="69" t="s">
        <v>60</v>
      </c>
      <c r="H1646" s="68">
        <v>53243.534079999998</v>
      </c>
      <c r="I1646" s="68" t="s">
        <v>2141</v>
      </c>
      <c r="J1646" s="45">
        <v>4</v>
      </c>
      <c r="K1646" s="64">
        <v>236000</v>
      </c>
      <c r="L1646" s="65">
        <v>42156</v>
      </c>
      <c r="M1646" s="65">
        <v>42217</v>
      </c>
      <c r="N1646" s="69" t="s">
        <v>21</v>
      </c>
      <c r="O1646" s="68" t="s">
        <v>22</v>
      </c>
    </row>
    <row r="1647" spans="1:15" ht="65.25" customHeight="1" x14ac:dyDescent="0.25">
      <c r="A1647" s="52">
        <v>1625</v>
      </c>
      <c r="B1647" s="68" t="s">
        <v>74</v>
      </c>
      <c r="C1647" s="68">
        <v>7440032</v>
      </c>
      <c r="D1647" s="68" t="s">
        <v>666</v>
      </c>
      <c r="E1647" s="68" t="s">
        <v>2143</v>
      </c>
      <c r="F1647" s="68">
        <v>876</v>
      </c>
      <c r="G1647" s="69" t="s">
        <v>60</v>
      </c>
      <c r="H1647" s="69">
        <v>53231</v>
      </c>
      <c r="I1647" s="68" t="s">
        <v>592</v>
      </c>
      <c r="J1647" s="45">
        <v>2</v>
      </c>
      <c r="K1647" s="64">
        <v>118000</v>
      </c>
      <c r="L1647" s="65">
        <v>42156</v>
      </c>
      <c r="M1647" s="65">
        <v>42217</v>
      </c>
      <c r="N1647" s="69" t="s">
        <v>21</v>
      </c>
      <c r="O1647" s="68" t="s">
        <v>22</v>
      </c>
    </row>
    <row r="1648" spans="1:15" ht="65.25" customHeight="1" x14ac:dyDescent="0.25">
      <c r="A1648" s="52">
        <v>1626</v>
      </c>
      <c r="B1648" s="68" t="s">
        <v>74</v>
      </c>
      <c r="C1648" s="68">
        <v>7440032</v>
      </c>
      <c r="D1648" s="68" t="s">
        <v>666</v>
      </c>
      <c r="E1648" s="68" t="s">
        <v>1886</v>
      </c>
      <c r="F1648" s="68">
        <v>876</v>
      </c>
      <c r="G1648" s="69" t="s">
        <v>60</v>
      </c>
      <c r="H1648" s="68">
        <v>53240</v>
      </c>
      <c r="I1648" s="68" t="s">
        <v>561</v>
      </c>
      <c r="J1648" s="45">
        <v>1</v>
      </c>
      <c r="K1648" s="64">
        <v>23600</v>
      </c>
      <c r="L1648" s="65">
        <v>42095</v>
      </c>
      <c r="M1648" s="65">
        <v>42186</v>
      </c>
      <c r="N1648" s="69" t="s">
        <v>21</v>
      </c>
      <c r="O1648" s="68" t="s">
        <v>22</v>
      </c>
    </row>
    <row r="1649" spans="1:15" ht="65.25" customHeight="1" x14ac:dyDescent="0.25">
      <c r="A1649" s="52">
        <v>1627</v>
      </c>
      <c r="B1649" s="68" t="s">
        <v>74</v>
      </c>
      <c r="C1649" s="68">
        <v>7440032</v>
      </c>
      <c r="D1649" s="68" t="s">
        <v>666</v>
      </c>
      <c r="E1649" s="68" t="s">
        <v>2179</v>
      </c>
      <c r="F1649" s="68">
        <v>876</v>
      </c>
      <c r="G1649" s="69" t="s">
        <v>60</v>
      </c>
      <c r="H1649" s="68">
        <v>53432</v>
      </c>
      <c r="I1649" s="68" t="s">
        <v>1125</v>
      </c>
      <c r="J1649" s="45">
        <v>1</v>
      </c>
      <c r="K1649" s="64">
        <v>94400</v>
      </c>
      <c r="L1649" s="65">
        <v>42156</v>
      </c>
      <c r="M1649" s="65">
        <v>42217</v>
      </c>
      <c r="N1649" s="69" t="s">
        <v>21</v>
      </c>
      <c r="O1649" s="68" t="s">
        <v>22</v>
      </c>
    </row>
    <row r="1650" spans="1:15" ht="65.25" customHeight="1" x14ac:dyDescent="0.25">
      <c r="A1650" s="52">
        <v>1628</v>
      </c>
      <c r="B1650" s="68" t="s">
        <v>74</v>
      </c>
      <c r="C1650" s="68">
        <v>7440032</v>
      </c>
      <c r="D1650" s="68" t="s">
        <v>666</v>
      </c>
      <c r="E1650" s="68" t="s">
        <v>1996</v>
      </c>
      <c r="F1650" s="68">
        <v>876</v>
      </c>
      <c r="G1650" s="69" t="s">
        <v>60</v>
      </c>
      <c r="H1650" s="68" t="s">
        <v>1994</v>
      </c>
      <c r="I1650" s="69" t="s">
        <v>1995</v>
      </c>
      <c r="J1650" s="45">
        <v>7</v>
      </c>
      <c r="K1650" s="64">
        <v>566400</v>
      </c>
      <c r="L1650" s="65">
        <v>42095</v>
      </c>
      <c r="M1650" s="65">
        <v>42156</v>
      </c>
      <c r="N1650" s="69" t="s">
        <v>21</v>
      </c>
      <c r="O1650" s="68" t="s">
        <v>22</v>
      </c>
    </row>
    <row r="1651" spans="1:15" ht="65.25" customHeight="1" x14ac:dyDescent="0.25">
      <c r="A1651" s="52">
        <v>1629</v>
      </c>
      <c r="B1651" s="68" t="s">
        <v>74</v>
      </c>
      <c r="C1651" s="68">
        <v>7440032</v>
      </c>
      <c r="D1651" s="68" t="s">
        <v>666</v>
      </c>
      <c r="E1651" s="68" t="s">
        <v>1212</v>
      </c>
      <c r="F1651" s="68">
        <v>876</v>
      </c>
      <c r="G1651" s="69" t="s">
        <v>60</v>
      </c>
      <c r="H1651" s="69">
        <v>53227</v>
      </c>
      <c r="I1651" s="68" t="s">
        <v>576</v>
      </c>
      <c r="J1651" s="45">
        <v>1</v>
      </c>
      <c r="K1651" s="64">
        <v>59000</v>
      </c>
      <c r="L1651" s="65">
        <v>42186</v>
      </c>
      <c r="M1651" s="65">
        <v>42248</v>
      </c>
      <c r="N1651" s="69" t="s">
        <v>21</v>
      </c>
      <c r="O1651" s="68" t="s">
        <v>22</v>
      </c>
    </row>
    <row r="1652" spans="1:15" ht="65.25" customHeight="1" x14ac:dyDescent="0.25">
      <c r="A1652" s="52">
        <v>1630</v>
      </c>
      <c r="B1652" s="68" t="s">
        <v>74</v>
      </c>
      <c r="C1652" s="68">
        <v>7440032</v>
      </c>
      <c r="D1652" s="68" t="s">
        <v>666</v>
      </c>
      <c r="E1652" s="68" t="s">
        <v>1887</v>
      </c>
      <c r="F1652" s="68">
        <v>876</v>
      </c>
      <c r="G1652" s="69" t="s">
        <v>60</v>
      </c>
      <c r="H1652" s="6">
        <v>53237</v>
      </c>
      <c r="I1652" s="68" t="s">
        <v>92</v>
      </c>
      <c r="J1652" s="45">
        <v>1</v>
      </c>
      <c r="K1652" s="64">
        <v>23600</v>
      </c>
      <c r="L1652" s="65">
        <v>42095</v>
      </c>
      <c r="M1652" s="65">
        <v>42186</v>
      </c>
      <c r="N1652" s="69" t="s">
        <v>21</v>
      </c>
      <c r="O1652" s="68" t="s">
        <v>22</v>
      </c>
    </row>
    <row r="1653" spans="1:15" ht="65.25" customHeight="1" x14ac:dyDescent="0.25">
      <c r="A1653" s="52">
        <v>1631</v>
      </c>
      <c r="B1653" s="68" t="s">
        <v>74</v>
      </c>
      <c r="C1653" s="68">
        <v>7440032</v>
      </c>
      <c r="D1653" s="68" t="s">
        <v>666</v>
      </c>
      <c r="E1653" s="68" t="s">
        <v>1214</v>
      </c>
      <c r="F1653" s="68">
        <v>876</v>
      </c>
      <c r="G1653" s="69" t="s">
        <v>60</v>
      </c>
      <c r="H1653" s="68">
        <v>53205</v>
      </c>
      <c r="I1653" s="68" t="s">
        <v>578</v>
      </c>
      <c r="J1653" s="45">
        <v>1</v>
      </c>
      <c r="K1653" s="64">
        <v>59000</v>
      </c>
      <c r="L1653" s="65">
        <v>42186</v>
      </c>
      <c r="M1653" s="65">
        <v>42248</v>
      </c>
      <c r="N1653" s="69" t="s">
        <v>21</v>
      </c>
      <c r="O1653" s="68" t="s">
        <v>22</v>
      </c>
    </row>
    <row r="1654" spans="1:15" ht="65.25" customHeight="1" x14ac:dyDescent="0.25">
      <c r="A1654" s="52">
        <v>1632</v>
      </c>
      <c r="B1654" s="68" t="s">
        <v>74</v>
      </c>
      <c r="C1654" s="68">
        <v>7440032</v>
      </c>
      <c r="D1654" s="68" t="s">
        <v>666</v>
      </c>
      <c r="E1654" s="68" t="s">
        <v>1215</v>
      </c>
      <c r="F1654" s="68">
        <v>876</v>
      </c>
      <c r="G1654" s="69" t="s">
        <v>60</v>
      </c>
      <c r="H1654" s="69">
        <v>53227</v>
      </c>
      <c r="I1654" s="68" t="s">
        <v>576</v>
      </c>
      <c r="J1654" s="45">
        <v>1</v>
      </c>
      <c r="K1654" s="64">
        <v>59000</v>
      </c>
      <c r="L1654" s="65">
        <v>42186</v>
      </c>
      <c r="M1654" s="65">
        <v>42248</v>
      </c>
      <c r="N1654" s="69" t="s">
        <v>21</v>
      </c>
      <c r="O1654" s="68" t="s">
        <v>22</v>
      </c>
    </row>
    <row r="1655" spans="1:15" ht="65.25" customHeight="1" x14ac:dyDescent="0.25">
      <c r="A1655" s="52">
        <v>1633</v>
      </c>
      <c r="B1655" s="68" t="s">
        <v>74</v>
      </c>
      <c r="C1655" s="68">
        <v>7440032</v>
      </c>
      <c r="D1655" s="68" t="s">
        <v>666</v>
      </c>
      <c r="E1655" s="68" t="s">
        <v>2021</v>
      </c>
      <c r="F1655" s="68">
        <v>876</v>
      </c>
      <c r="G1655" s="69" t="s">
        <v>60</v>
      </c>
      <c r="H1655" s="10">
        <v>5300000000</v>
      </c>
      <c r="I1655" s="69" t="s">
        <v>1572</v>
      </c>
      <c r="J1655" s="45">
        <v>5</v>
      </c>
      <c r="K1655" s="64">
        <v>259600</v>
      </c>
      <c r="L1655" s="65">
        <v>42125</v>
      </c>
      <c r="M1655" s="65">
        <v>42186</v>
      </c>
      <c r="N1655" s="69" t="s">
        <v>21</v>
      </c>
      <c r="O1655" s="68" t="s">
        <v>22</v>
      </c>
    </row>
    <row r="1656" spans="1:15" ht="65.25" customHeight="1" x14ac:dyDescent="0.25">
      <c r="A1656" s="52">
        <v>1634</v>
      </c>
      <c r="B1656" s="68" t="s">
        <v>74</v>
      </c>
      <c r="C1656" s="68">
        <v>7440032</v>
      </c>
      <c r="D1656" s="68" t="s">
        <v>666</v>
      </c>
      <c r="E1656" s="68" t="s">
        <v>1218</v>
      </c>
      <c r="F1656" s="68">
        <v>876</v>
      </c>
      <c r="G1656" s="69" t="s">
        <v>60</v>
      </c>
      <c r="H1656" s="68">
        <v>53240</v>
      </c>
      <c r="I1656" s="68" t="s">
        <v>561</v>
      </c>
      <c r="J1656" s="45">
        <v>1</v>
      </c>
      <c r="K1656" s="64">
        <v>35400</v>
      </c>
      <c r="L1656" s="65">
        <v>42186</v>
      </c>
      <c r="M1656" s="65">
        <v>42339</v>
      </c>
      <c r="N1656" s="69" t="s">
        <v>21</v>
      </c>
      <c r="O1656" s="68" t="s">
        <v>22</v>
      </c>
    </row>
    <row r="1657" spans="1:15" ht="65.25" customHeight="1" x14ac:dyDescent="0.25">
      <c r="A1657" s="52">
        <v>1635</v>
      </c>
      <c r="B1657" s="68" t="s">
        <v>74</v>
      </c>
      <c r="C1657" s="68">
        <v>7440032</v>
      </c>
      <c r="D1657" s="68" t="s">
        <v>666</v>
      </c>
      <c r="E1657" s="68" t="s">
        <v>1220</v>
      </c>
      <c r="F1657" s="68">
        <v>876</v>
      </c>
      <c r="G1657" s="69" t="s">
        <v>60</v>
      </c>
      <c r="H1657" s="68">
        <v>53205</v>
      </c>
      <c r="I1657" s="68" t="s">
        <v>578</v>
      </c>
      <c r="J1657" s="45">
        <v>1</v>
      </c>
      <c r="K1657" s="64">
        <v>59000</v>
      </c>
      <c r="L1657" s="65">
        <v>42186</v>
      </c>
      <c r="M1657" s="65">
        <v>42248</v>
      </c>
      <c r="N1657" s="69" t="s">
        <v>21</v>
      </c>
      <c r="O1657" s="68" t="s">
        <v>22</v>
      </c>
    </row>
    <row r="1658" spans="1:15" ht="65.25" customHeight="1" x14ac:dyDescent="0.25">
      <c r="A1658" s="52">
        <v>1636</v>
      </c>
      <c r="B1658" s="68" t="s">
        <v>74</v>
      </c>
      <c r="C1658" s="68">
        <v>7440032</v>
      </c>
      <c r="D1658" s="68" t="s">
        <v>666</v>
      </c>
      <c r="E1658" s="68" t="s">
        <v>2022</v>
      </c>
      <c r="F1658" s="68">
        <v>876</v>
      </c>
      <c r="G1658" s="69" t="s">
        <v>60</v>
      </c>
      <c r="H1658" s="10" t="s">
        <v>2024</v>
      </c>
      <c r="I1658" s="68" t="s">
        <v>2023</v>
      </c>
      <c r="J1658" s="45">
        <v>8</v>
      </c>
      <c r="K1658" s="64">
        <v>401200</v>
      </c>
      <c r="L1658" s="65">
        <v>42125</v>
      </c>
      <c r="M1658" s="65">
        <v>42186</v>
      </c>
      <c r="N1658" s="69" t="s">
        <v>21</v>
      </c>
      <c r="O1658" s="68" t="s">
        <v>22</v>
      </c>
    </row>
    <row r="1659" spans="1:15" ht="65.25" customHeight="1" x14ac:dyDescent="0.25">
      <c r="A1659" s="52">
        <v>1637</v>
      </c>
      <c r="B1659" s="68" t="s">
        <v>74</v>
      </c>
      <c r="C1659" s="68">
        <v>7440032</v>
      </c>
      <c r="D1659" s="68" t="s">
        <v>666</v>
      </c>
      <c r="E1659" s="68" t="s">
        <v>2048</v>
      </c>
      <c r="F1659" s="68">
        <v>876</v>
      </c>
      <c r="G1659" s="69" t="s">
        <v>60</v>
      </c>
      <c r="H1659" s="69" t="s">
        <v>2049</v>
      </c>
      <c r="I1659" s="68" t="s">
        <v>2047</v>
      </c>
      <c r="J1659" s="45">
        <v>3</v>
      </c>
      <c r="K1659" s="64">
        <v>177000</v>
      </c>
      <c r="L1659" s="65">
        <v>42125</v>
      </c>
      <c r="M1659" s="65">
        <v>42186</v>
      </c>
      <c r="N1659" s="69" t="s">
        <v>21</v>
      </c>
      <c r="O1659" s="68" t="s">
        <v>22</v>
      </c>
    </row>
    <row r="1660" spans="1:15" ht="65.25" customHeight="1" x14ac:dyDescent="0.25">
      <c r="A1660" s="52">
        <v>1638</v>
      </c>
      <c r="B1660" s="68" t="s">
        <v>74</v>
      </c>
      <c r="C1660" s="68">
        <v>7440032</v>
      </c>
      <c r="D1660" s="68" t="s">
        <v>666</v>
      </c>
      <c r="E1660" s="68" t="s">
        <v>1222</v>
      </c>
      <c r="F1660" s="68">
        <v>876</v>
      </c>
      <c r="G1660" s="69" t="s">
        <v>60</v>
      </c>
      <c r="H1660" s="68">
        <v>53206</v>
      </c>
      <c r="I1660" s="68" t="s">
        <v>661</v>
      </c>
      <c r="J1660" s="45">
        <v>1</v>
      </c>
      <c r="K1660" s="64">
        <v>23600</v>
      </c>
      <c r="L1660" s="65">
        <v>42095</v>
      </c>
      <c r="M1660" s="65">
        <v>42186</v>
      </c>
      <c r="N1660" s="69" t="s">
        <v>21</v>
      </c>
      <c r="O1660" s="68" t="s">
        <v>22</v>
      </c>
    </row>
    <row r="1661" spans="1:15" ht="65.25" customHeight="1" x14ac:dyDescent="0.25">
      <c r="A1661" s="52">
        <v>1639</v>
      </c>
      <c r="B1661" s="68" t="s">
        <v>74</v>
      </c>
      <c r="C1661" s="68">
        <v>7440032</v>
      </c>
      <c r="D1661" s="68" t="s">
        <v>666</v>
      </c>
      <c r="E1661" s="68" t="s">
        <v>1225</v>
      </c>
      <c r="F1661" s="68">
        <v>876</v>
      </c>
      <c r="G1661" s="69" t="s">
        <v>60</v>
      </c>
      <c r="H1661" s="68">
        <v>53234</v>
      </c>
      <c r="I1661" s="68" t="s">
        <v>557</v>
      </c>
      <c r="J1661" s="45">
        <v>1</v>
      </c>
      <c r="K1661" s="64">
        <v>35400</v>
      </c>
      <c r="L1661" s="65">
        <v>42186</v>
      </c>
      <c r="M1661" s="65">
        <v>42248</v>
      </c>
      <c r="N1661" s="69" t="s">
        <v>21</v>
      </c>
      <c r="O1661" s="68" t="s">
        <v>22</v>
      </c>
    </row>
    <row r="1662" spans="1:15" ht="65.25" customHeight="1" x14ac:dyDescent="0.25">
      <c r="A1662" s="52">
        <v>1640</v>
      </c>
      <c r="B1662" s="68" t="s">
        <v>74</v>
      </c>
      <c r="C1662" s="68">
        <v>7440032</v>
      </c>
      <c r="D1662" s="68" t="s">
        <v>666</v>
      </c>
      <c r="E1662" s="68" t="s">
        <v>1226</v>
      </c>
      <c r="F1662" s="68">
        <v>876</v>
      </c>
      <c r="G1662" s="69" t="s">
        <v>60</v>
      </c>
      <c r="H1662" s="68">
        <v>53234</v>
      </c>
      <c r="I1662" s="68" t="s">
        <v>557</v>
      </c>
      <c r="J1662" s="45">
        <v>1</v>
      </c>
      <c r="K1662" s="64">
        <v>35400</v>
      </c>
      <c r="L1662" s="65">
        <v>42186</v>
      </c>
      <c r="M1662" s="65">
        <v>42339</v>
      </c>
      <c r="N1662" s="69" t="s">
        <v>21</v>
      </c>
      <c r="O1662" s="68" t="s">
        <v>22</v>
      </c>
    </row>
    <row r="1663" spans="1:15" ht="65.25" customHeight="1" x14ac:dyDescent="0.25">
      <c r="A1663" s="52">
        <v>1641</v>
      </c>
      <c r="B1663" s="68" t="s">
        <v>74</v>
      </c>
      <c r="C1663" s="68">
        <v>7440032</v>
      </c>
      <c r="D1663" s="68" t="s">
        <v>666</v>
      </c>
      <c r="E1663" s="68" t="s">
        <v>1230</v>
      </c>
      <c r="F1663" s="68">
        <v>876</v>
      </c>
      <c r="G1663" s="69" t="s">
        <v>60</v>
      </c>
      <c r="H1663" s="68">
        <v>53234</v>
      </c>
      <c r="I1663" s="68" t="s">
        <v>557</v>
      </c>
      <c r="J1663" s="45">
        <v>1</v>
      </c>
      <c r="K1663" s="64">
        <v>35400</v>
      </c>
      <c r="L1663" s="65">
        <v>42186</v>
      </c>
      <c r="M1663" s="65">
        <v>42339</v>
      </c>
      <c r="N1663" s="69" t="s">
        <v>21</v>
      </c>
      <c r="O1663" s="68" t="s">
        <v>22</v>
      </c>
    </row>
    <row r="1664" spans="1:15" ht="65.25" customHeight="1" x14ac:dyDescent="0.25">
      <c r="A1664" s="52">
        <v>1642</v>
      </c>
      <c r="B1664" s="68" t="s">
        <v>74</v>
      </c>
      <c r="C1664" s="68">
        <v>7440032</v>
      </c>
      <c r="D1664" s="68" t="s">
        <v>666</v>
      </c>
      <c r="E1664" s="68" t="s">
        <v>2152</v>
      </c>
      <c r="F1664" s="68">
        <v>876</v>
      </c>
      <c r="G1664" s="69" t="s">
        <v>60</v>
      </c>
      <c r="H1664" s="6">
        <v>53253</v>
      </c>
      <c r="I1664" s="68" t="s">
        <v>564</v>
      </c>
      <c r="J1664" s="45">
        <v>1</v>
      </c>
      <c r="K1664" s="64">
        <v>59000</v>
      </c>
      <c r="L1664" s="65">
        <v>42156</v>
      </c>
      <c r="M1664" s="65">
        <v>42217</v>
      </c>
      <c r="N1664" s="69" t="s">
        <v>21</v>
      </c>
      <c r="O1664" s="68" t="s">
        <v>22</v>
      </c>
    </row>
    <row r="1665" spans="1:15" ht="65.25" customHeight="1" x14ac:dyDescent="0.25">
      <c r="A1665" s="52">
        <v>1643</v>
      </c>
      <c r="B1665" s="68" t="s">
        <v>74</v>
      </c>
      <c r="C1665" s="68">
        <v>7440032</v>
      </c>
      <c r="D1665" s="68" t="s">
        <v>666</v>
      </c>
      <c r="E1665" s="68" t="s">
        <v>1233</v>
      </c>
      <c r="F1665" s="68">
        <v>876</v>
      </c>
      <c r="G1665" s="69" t="s">
        <v>60</v>
      </c>
      <c r="H1665" s="68">
        <v>53234</v>
      </c>
      <c r="I1665" s="68" t="s">
        <v>557</v>
      </c>
      <c r="J1665" s="45">
        <v>1</v>
      </c>
      <c r="K1665" s="64">
        <v>35400</v>
      </c>
      <c r="L1665" s="65">
        <v>42186</v>
      </c>
      <c r="M1665" s="65">
        <v>42339</v>
      </c>
      <c r="N1665" s="69" t="s">
        <v>21</v>
      </c>
      <c r="O1665" s="68" t="s">
        <v>22</v>
      </c>
    </row>
    <row r="1666" spans="1:15" ht="65.25" customHeight="1" x14ac:dyDescent="0.25">
      <c r="A1666" s="52">
        <v>1644</v>
      </c>
      <c r="B1666" s="68" t="s">
        <v>74</v>
      </c>
      <c r="C1666" s="68">
        <v>7440032</v>
      </c>
      <c r="D1666" s="68" t="s">
        <v>666</v>
      </c>
      <c r="E1666" s="68" t="s">
        <v>1915</v>
      </c>
      <c r="F1666" s="68">
        <v>876</v>
      </c>
      <c r="G1666" s="69" t="s">
        <v>60</v>
      </c>
      <c r="H1666" s="68" t="s">
        <v>1913</v>
      </c>
      <c r="I1666" s="68" t="s">
        <v>1914</v>
      </c>
      <c r="J1666" s="45">
        <v>5</v>
      </c>
      <c r="K1666" s="64">
        <v>424800</v>
      </c>
      <c r="L1666" s="65">
        <v>42095</v>
      </c>
      <c r="M1666" s="65">
        <v>42156</v>
      </c>
      <c r="N1666" s="69" t="s">
        <v>21</v>
      </c>
      <c r="O1666" s="68" t="s">
        <v>22</v>
      </c>
    </row>
    <row r="1667" spans="1:15" ht="65.25" customHeight="1" x14ac:dyDescent="0.25">
      <c r="A1667" s="52">
        <v>1645</v>
      </c>
      <c r="B1667" s="68" t="s">
        <v>74</v>
      </c>
      <c r="C1667" s="68">
        <v>7440032</v>
      </c>
      <c r="D1667" s="68" t="s">
        <v>666</v>
      </c>
      <c r="E1667" s="68" t="s">
        <v>1235</v>
      </c>
      <c r="F1667" s="68">
        <v>876</v>
      </c>
      <c r="G1667" s="69" t="s">
        <v>60</v>
      </c>
      <c r="H1667" s="68">
        <v>53240</v>
      </c>
      <c r="I1667" s="68" t="s">
        <v>561</v>
      </c>
      <c r="J1667" s="45">
        <v>1</v>
      </c>
      <c r="K1667" s="64">
        <v>23600</v>
      </c>
      <c r="L1667" s="65">
        <v>42095</v>
      </c>
      <c r="M1667" s="65">
        <v>42186</v>
      </c>
      <c r="N1667" s="69" t="s">
        <v>21</v>
      </c>
      <c r="O1667" s="68" t="s">
        <v>22</v>
      </c>
    </row>
    <row r="1668" spans="1:15" ht="65.25" customHeight="1" x14ac:dyDescent="0.25">
      <c r="A1668" s="52">
        <v>1646</v>
      </c>
      <c r="B1668" s="68" t="s">
        <v>74</v>
      </c>
      <c r="C1668" s="68">
        <v>7440032</v>
      </c>
      <c r="D1668" s="68" t="s">
        <v>666</v>
      </c>
      <c r="E1668" s="68" t="s">
        <v>1237</v>
      </c>
      <c r="F1668" s="68">
        <v>876</v>
      </c>
      <c r="G1668" s="69" t="s">
        <v>60</v>
      </c>
      <c r="H1668" s="68">
        <v>53408</v>
      </c>
      <c r="I1668" s="68" t="s">
        <v>29</v>
      </c>
      <c r="J1668" s="45">
        <v>1</v>
      </c>
      <c r="K1668" s="64">
        <v>70800</v>
      </c>
      <c r="L1668" s="65">
        <v>42186</v>
      </c>
      <c r="M1668" s="65">
        <v>42248</v>
      </c>
      <c r="N1668" s="69" t="s">
        <v>21</v>
      </c>
      <c r="O1668" s="68" t="s">
        <v>22</v>
      </c>
    </row>
    <row r="1669" spans="1:15" ht="65.25" customHeight="1" x14ac:dyDescent="0.25">
      <c r="A1669" s="52">
        <v>1647</v>
      </c>
      <c r="B1669" s="68" t="s">
        <v>23</v>
      </c>
      <c r="C1669" s="68">
        <v>2944120</v>
      </c>
      <c r="D1669" s="68" t="s">
        <v>1142</v>
      </c>
      <c r="E1669" s="68" t="s">
        <v>2342</v>
      </c>
      <c r="F1669" s="69">
        <v>796</v>
      </c>
      <c r="G1669" s="69" t="s">
        <v>19</v>
      </c>
      <c r="H1669" s="67">
        <v>53401</v>
      </c>
      <c r="I1669" s="69" t="s">
        <v>20</v>
      </c>
      <c r="J1669" s="45">
        <v>1</v>
      </c>
      <c r="K1669" s="64">
        <v>168189.08</v>
      </c>
      <c r="L1669" s="65">
        <v>42217</v>
      </c>
      <c r="M1669" s="65">
        <v>42309</v>
      </c>
      <c r="N1669" s="69" t="s">
        <v>21</v>
      </c>
      <c r="O1669" s="68" t="s">
        <v>22</v>
      </c>
    </row>
    <row r="1670" spans="1:15" ht="65.25" customHeight="1" x14ac:dyDescent="0.25">
      <c r="A1670" s="52">
        <v>1648</v>
      </c>
      <c r="B1670" s="68" t="s">
        <v>23</v>
      </c>
      <c r="C1670" s="68">
        <v>3695175</v>
      </c>
      <c r="D1670" s="68" t="s">
        <v>2313</v>
      </c>
      <c r="E1670" s="68" t="s">
        <v>1256</v>
      </c>
      <c r="F1670" s="68">
        <v>796</v>
      </c>
      <c r="G1670" s="69" t="s">
        <v>19</v>
      </c>
      <c r="H1670" s="68">
        <v>53401</v>
      </c>
      <c r="I1670" s="68" t="s">
        <v>20</v>
      </c>
      <c r="J1670" s="45">
        <v>2</v>
      </c>
      <c r="K1670" s="64">
        <v>139560</v>
      </c>
      <c r="L1670" s="65">
        <v>42217</v>
      </c>
      <c r="M1670" s="65">
        <v>42309</v>
      </c>
      <c r="N1670" s="69" t="s">
        <v>1570</v>
      </c>
      <c r="O1670" s="68" t="s">
        <v>22</v>
      </c>
    </row>
    <row r="1671" spans="1:15" ht="65.25" customHeight="1" x14ac:dyDescent="0.25">
      <c r="A1671" s="52">
        <v>1649</v>
      </c>
      <c r="B1671" s="8" t="s">
        <v>1810</v>
      </c>
      <c r="C1671" s="8">
        <v>3020193</v>
      </c>
      <c r="D1671" s="68" t="s">
        <v>1240</v>
      </c>
      <c r="E1671" s="144" t="s">
        <v>1802</v>
      </c>
      <c r="F1671" s="69">
        <v>796</v>
      </c>
      <c r="G1671" s="69" t="s">
        <v>19</v>
      </c>
      <c r="H1671" s="67">
        <v>53000000</v>
      </c>
      <c r="I1671" s="69" t="s">
        <v>1572</v>
      </c>
      <c r="J1671" s="45">
        <v>17</v>
      </c>
      <c r="K1671" s="64">
        <v>8015976</v>
      </c>
      <c r="L1671" s="65">
        <v>42064</v>
      </c>
      <c r="M1671" s="65">
        <v>42248</v>
      </c>
      <c r="N1671" s="69" t="s">
        <v>54</v>
      </c>
      <c r="O1671" s="68" t="s">
        <v>51</v>
      </c>
    </row>
    <row r="1672" spans="1:15" ht="65.25" customHeight="1" x14ac:dyDescent="0.25">
      <c r="A1672" s="52">
        <v>1650</v>
      </c>
      <c r="B1672" s="8" t="s">
        <v>23</v>
      </c>
      <c r="C1672" s="8">
        <v>3020000</v>
      </c>
      <c r="D1672" s="68" t="s">
        <v>1241</v>
      </c>
      <c r="E1672" s="68" t="s">
        <v>2159</v>
      </c>
      <c r="F1672" s="69">
        <v>796</v>
      </c>
      <c r="G1672" s="69" t="s">
        <v>19</v>
      </c>
      <c r="H1672" s="67">
        <v>53401</v>
      </c>
      <c r="I1672" s="69" t="s">
        <v>20</v>
      </c>
      <c r="J1672" s="45">
        <v>1</v>
      </c>
      <c r="K1672" s="64">
        <v>579852</v>
      </c>
      <c r="L1672" s="65">
        <v>42156</v>
      </c>
      <c r="M1672" s="65">
        <v>42339</v>
      </c>
      <c r="N1672" s="69" t="s">
        <v>54</v>
      </c>
      <c r="O1672" s="68" t="s">
        <v>51</v>
      </c>
    </row>
    <row r="1673" spans="1:15" ht="65.25" customHeight="1" x14ac:dyDescent="0.25">
      <c r="A1673" s="52">
        <v>1651</v>
      </c>
      <c r="B1673" s="8" t="s">
        <v>23</v>
      </c>
      <c r="C1673" s="8">
        <v>3020000</v>
      </c>
      <c r="D1673" s="68" t="s">
        <v>1241</v>
      </c>
      <c r="E1673" s="68" t="s">
        <v>1242</v>
      </c>
      <c r="F1673" s="69">
        <v>796</v>
      </c>
      <c r="G1673" s="69" t="s">
        <v>19</v>
      </c>
      <c r="H1673" s="67">
        <v>53401</v>
      </c>
      <c r="I1673" s="69" t="s">
        <v>20</v>
      </c>
      <c r="J1673" s="45">
        <v>20</v>
      </c>
      <c r="K1673" s="64">
        <f>8260000-K1672</f>
        <v>7680148</v>
      </c>
      <c r="L1673" s="65">
        <v>42186</v>
      </c>
      <c r="M1673" s="65">
        <v>42339</v>
      </c>
      <c r="N1673" s="69" t="s">
        <v>54</v>
      </c>
      <c r="O1673" s="68" t="s">
        <v>51</v>
      </c>
    </row>
    <row r="1674" spans="1:15" ht="65.25" customHeight="1" x14ac:dyDescent="0.25">
      <c r="A1674" s="52">
        <v>1652</v>
      </c>
      <c r="B1674" s="69" t="s">
        <v>100</v>
      </c>
      <c r="C1674" s="69">
        <v>7250000</v>
      </c>
      <c r="D1674" s="35" t="s">
        <v>135</v>
      </c>
      <c r="E1674" s="35" t="s">
        <v>192</v>
      </c>
      <c r="F1674" s="35">
        <v>876</v>
      </c>
      <c r="G1674" s="69" t="s">
        <v>60</v>
      </c>
      <c r="H1674" s="68">
        <v>53413</v>
      </c>
      <c r="I1674" s="35" t="s">
        <v>178</v>
      </c>
      <c r="J1674" s="37">
        <v>1</v>
      </c>
      <c r="K1674" s="37">
        <v>20980.400000000001</v>
      </c>
      <c r="L1674" s="65">
        <v>42186</v>
      </c>
      <c r="M1674" s="65">
        <v>42339</v>
      </c>
      <c r="N1674" s="69" t="s">
        <v>54</v>
      </c>
      <c r="O1674" s="35" t="s">
        <v>51</v>
      </c>
    </row>
    <row r="1675" spans="1:15" ht="65.25" customHeight="1" x14ac:dyDescent="0.25">
      <c r="A1675" s="52">
        <v>1653</v>
      </c>
      <c r="B1675" s="8" t="s">
        <v>23</v>
      </c>
      <c r="C1675" s="8">
        <v>3020000</v>
      </c>
      <c r="D1675" s="68" t="s">
        <v>1744</v>
      </c>
      <c r="E1675" s="68" t="s">
        <v>1486</v>
      </c>
      <c r="F1675" s="69">
        <v>796</v>
      </c>
      <c r="G1675" s="69" t="s">
        <v>19</v>
      </c>
      <c r="H1675" s="67">
        <v>53401</v>
      </c>
      <c r="I1675" s="69" t="s">
        <v>20</v>
      </c>
      <c r="J1675" s="45">
        <v>1</v>
      </c>
      <c r="K1675" s="64">
        <v>12160</v>
      </c>
      <c r="L1675" s="65">
        <v>42186</v>
      </c>
      <c r="M1675" s="65">
        <v>42339</v>
      </c>
      <c r="N1675" s="69" t="s">
        <v>54</v>
      </c>
      <c r="O1675" s="68" t="s">
        <v>51</v>
      </c>
    </row>
    <row r="1676" spans="1:15" ht="65.25" customHeight="1" x14ac:dyDescent="0.25">
      <c r="A1676" s="52">
        <v>1654</v>
      </c>
      <c r="B1676" s="8" t="s">
        <v>23</v>
      </c>
      <c r="C1676" s="8">
        <v>3020000</v>
      </c>
      <c r="D1676" s="68" t="s">
        <v>1744</v>
      </c>
      <c r="E1676" s="68" t="s">
        <v>1263</v>
      </c>
      <c r="F1676" s="69">
        <v>796</v>
      </c>
      <c r="G1676" s="69" t="s">
        <v>19</v>
      </c>
      <c r="H1676" s="67">
        <v>53401</v>
      </c>
      <c r="I1676" s="69" t="s">
        <v>20</v>
      </c>
      <c r="J1676" s="45">
        <v>3</v>
      </c>
      <c r="K1676" s="64">
        <v>145140</v>
      </c>
      <c r="L1676" s="65">
        <v>42186</v>
      </c>
      <c r="M1676" s="65">
        <v>42248</v>
      </c>
      <c r="N1676" s="69" t="s">
        <v>54</v>
      </c>
      <c r="O1676" s="68" t="s">
        <v>51</v>
      </c>
    </row>
    <row r="1677" spans="1:15" ht="65.25" customHeight="1" x14ac:dyDescent="0.25">
      <c r="A1677" s="52">
        <v>1655</v>
      </c>
      <c r="B1677" s="8" t="s">
        <v>23</v>
      </c>
      <c r="C1677" s="8">
        <v>3020000</v>
      </c>
      <c r="D1677" s="68" t="s">
        <v>1744</v>
      </c>
      <c r="E1677" s="68" t="s">
        <v>1480</v>
      </c>
      <c r="F1677" s="69">
        <v>796</v>
      </c>
      <c r="G1677" s="69" t="s">
        <v>19</v>
      </c>
      <c r="H1677" s="67">
        <v>53401</v>
      </c>
      <c r="I1677" s="69" t="s">
        <v>20</v>
      </c>
      <c r="J1677" s="45">
        <v>2</v>
      </c>
      <c r="K1677" s="64">
        <v>2000</v>
      </c>
      <c r="L1677" s="65">
        <v>42186</v>
      </c>
      <c r="M1677" s="65">
        <v>42339</v>
      </c>
      <c r="N1677" s="69" t="s">
        <v>54</v>
      </c>
      <c r="O1677" s="68" t="s">
        <v>51</v>
      </c>
    </row>
    <row r="1678" spans="1:15" ht="65.25" customHeight="1" x14ac:dyDescent="0.25">
      <c r="A1678" s="52">
        <v>1656</v>
      </c>
      <c r="B1678" s="8" t="s">
        <v>23</v>
      </c>
      <c r="C1678" s="8">
        <v>3020000</v>
      </c>
      <c r="D1678" s="68" t="s">
        <v>1744</v>
      </c>
      <c r="E1678" s="68" t="s">
        <v>1392</v>
      </c>
      <c r="F1678" s="69">
        <v>796</v>
      </c>
      <c r="G1678" s="69" t="s">
        <v>19</v>
      </c>
      <c r="H1678" s="67">
        <v>53401</v>
      </c>
      <c r="I1678" s="69" t="s">
        <v>20</v>
      </c>
      <c r="J1678" s="45">
        <v>2</v>
      </c>
      <c r="K1678" s="64">
        <v>31600</v>
      </c>
      <c r="L1678" s="65">
        <v>42186</v>
      </c>
      <c r="M1678" s="65">
        <v>42339</v>
      </c>
      <c r="N1678" s="69" t="s">
        <v>54</v>
      </c>
      <c r="O1678" s="68" t="s">
        <v>51</v>
      </c>
    </row>
    <row r="1679" spans="1:15" ht="65.25" customHeight="1" x14ac:dyDescent="0.25">
      <c r="A1679" s="52">
        <v>1657</v>
      </c>
      <c r="B1679" s="8" t="s">
        <v>23</v>
      </c>
      <c r="C1679" s="8">
        <v>3020000</v>
      </c>
      <c r="D1679" s="68" t="s">
        <v>1744</v>
      </c>
      <c r="E1679" s="68" t="s">
        <v>1393</v>
      </c>
      <c r="F1679" s="69">
        <v>796</v>
      </c>
      <c r="G1679" s="69" t="s">
        <v>19</v>
      </c>
      <c r="H1679" s="67">
        <v>53401</v>
      </c>
      <c r="I1679" s="69" t="s">
        <v>20</v>
      </c>
      <c r="J1679" s="45">
        <v>3</v>
      </c>
      <c r="K1679" s="64">
        <v>40500</v>
      </c>
      <c r="L1679" s="65">
        <v>42186</v>
      </c>
      <c r="M1679" s="65">
        <v>42339</v>
      </c>
      <c r="N1679" s="69" t="s">
        <v>54</v>
      </c>
      <c r="O1679" s="68" t="s">
        <v>51</v>
      </c>
    </row>
    <row r="1680" spans="1:15" ht="65.25" customHeight="1" x14ac:dyDescent="0.25">
      <c r="A1680" s="52">
        <v>1658</v>
      </c>
      <c r="B1680" s="8" t="s">
        <v>23</v>
      </c>
      <c r="C1680" s="8">
        <v>3020000</v>
      </c>
      <c r="D1680" s="68" t="s">
        <v>1744</v>
      </c>
      <c r="E1680" s="68" t="s">
        <v>1393</v>
      </c>
      <c r="F1680" s="69">
        <v>796</v>
      </c>
      <c r="G1680" s="69" t="s">
        <v>19</v>
      </c>
      <c r="H1680" s="10">
        <v>53423</v>
      </c>
      <c r="I1680" s="69" t="s">
        <v>106</v>
      </c>
      <c r="J1680" s="45">
        <v>2</v>
      </c>
      <c r="K1680" s="64">
        <v>26998.400000000001</v>
      </c>
      <c r="L1680" s="65">
        <v>42186</v>
      </c>
      <c r="M1680" s="65">
        <v>42248</v>
      </c>
      <c r="N1680" s="69" t="s">
        <v>54</v>
      </c>
      <c r="O1680" s="68" t="s">
        <v>51</v>
      </c>
    </row>
    <row r="1681" spans="1:15" ht="65.25" customHeight="1" x14ac:dyDescent="0.25">
      <c r="A1681" s="52">
        <v>1659</v>
      </c>
      <c r="B1681" s="8" t="s">
        <v>23</v>
      </c>
      <c r="C1681" s="8">
        <v>3020000</v>
      </c>
      <c r="D1681" s="68" t="s">
        <v>1744</v>
      </c>
      <c r="E1681" s="68" t="s">
        <v>1471</v>
      </c>
      <c r="F1681" s="69">
        <v>796</v>
      </c>
      <c r="G1681" s="69" t="s">
        <v>19</v>
      </c>
      <c r="H1681" s="10">
        <v>53423</v>
      </c>
      <c r="I1681" s="69" t="s">
        <v>106</v>
      </c>
      <c r="J1681" s="45">
        <v>2</v>
      </c>
      <c r="K1681" s="64">
        <v>12366.4</v>
      </c>
      <c r="L1681" s="65">
        <v>42186</v>
      </c>
      <c r="M1681" s="65">
        <v>42248</v>
      </c>
      <c r="N1681" s="69" t="s">
        <v>54</v>
      </c>
      <c r="O1681" s="68" t="s">
        <v>51</v>
      </c>
    </row>
    <row r="1682" spans="1:15" ht="65.25" customHeight="1" x14ac:dyDescent="0.25">
      <c r="A1682" s="52">
        <v>1660</v>
      </c>
      <c r="B1682" s="8" t="s">
        <v>23</v>
      </c>
      <c r="C1682" s="8">
        <v>3020543</v>
      </c>
      <c r="D1682" s="68" t="s">
        <v>366</v>
      </c>
      <c r="E1682" s="68" t="s">
        <v>2296</v>
      </c>
      <c r="F1682" s="69">
        <v>796</v>
      </c>
      <c r="G1682" s="69" t="s">
        <v>19</v>
      </c>
      <c r="H1682" s="67">
        <v>53401</v>
      </c>
      <c r="I1682" s="69" t="s">
        <v>20</v>
      </c>
      <c r="J1682" s="45">
        <v>1</v>
      </c>
      <c r="K1682" s="64">
        <v>78262</v>
      </c>
      <c r="L1682" s="65">
        <v>42217</v>
      </c>
      <c r="M1682" s="65">
        <v>42309</v>
      </c>
      <c r="N1682" s="69" t="s">
        <v>54</v>
      </c>
      <c r="O1682" s="68" t="s">
        <v>51</v>
      </c>
    </row>
    <row r="1683" spans="1:15" ht="65.25" customHeight="1" x14ac:dyDescent="0.25">
      <c r="A1683" s="52">
        <v>1661</v>
      </c>
      <c r="B1683" s="69" t="s">
        <v>23</v>
      </c>
      <c r="C1683" s="69">
        <v>3020543</v>
      </c>
      <c r="D1683" s="68" t="s">
        <v>366</v>
      </c>
      <c r="E1683" s="68" t="s">
        <v>1830</v>
      </c>
      <c r="F1683" s="69">
        <v>796</v>
      </c>
      <c r="G1683" s="69" t="s">
        <v>19</v>
      </c>
      <c r="H1683" s="67">
        <v>53401</v>
      </c>
      <c r="I1683" s="69" t="s">
        <v>20</v>
      </c>
      <c r="J1683" s="45">
        <v>1</v>
      </c>
      <c r="K1683" s="64">
        <v>16697</v>
      </c>
      <c r="L1683" s="65">
        <v>42064</v>
      </c>
      <c r="M1683" s="65">
        <v>42125</v>
      </c>
      <c r="N1683" s="69" t="s">
        <v>54</v>
      </c>
      <c r="O1683" s="68" t="s">
        <v>51</v>
      </c>
    </row>
    <row r="1684" spans="1:15" ht="65.25" customHeight="1" x14ac:dyDescent="0.25">
      <c r="A1684" s="52">
        <v>1662</v>
      </c>
      <c r="B1684" s="69" t="s">
        <v>23</v>
      </c>
      <c r="C1684" s="69">
        <v>3020543</v>
      </c>
      <c r="D1684" s="68" t="s">
        <v>366</v>
      </c>
      <c r="E1684" s="68" t="s">
        <v>1247</v>
      </c>
      <c r="F1684" s="69">
        <v>796</v>
      </c>
      <c r="G1684" s="69" t="s">
        <v>19</v>
      </c>
      <c r="H1684" s="67">
        <v>53401</v>
      </c>
      <c r="I1684" s="69" t="s">
        <v>20</v>
      </c>
      <c r="J1684" s="45">
        <v>1</v>
      </c>
      <c r="K1684" s="64">
        <v>21240</v>
      </c>
      <c r="L1684" s="65">
        <v>42186</v>
      </c>
      <c r="M1684" s="65">
        <v>42339</v>
      </c>
      <c r="N1684" s="69" t="s">
        <v>21</v>
      </c>
      <c r="O1684" s="68" t="s">
        <v>22</v>
      </c>
    </row>
    <row r="1685" spans="1:15" ht="65.25" customHeight="1" x14ac:dyDescent="0.25">
      <c r="A1685" s="52">
        <v>1663</v>
      </c>
      <c r="B1685" s="69" t="s">
        <v>23</v>
      </c>
      <c r="C1685" s="69">
        <v>3020543</v>
      </c>
      <c r="D1685" s="68" t="s">
        <v>366</v>
      </c>
      <c r="E1685" s="68" t="s">
        <v>1247</v>
      </c>
      <c r="F1685" s="69">
        <v>796</v>
      </c>
      <c r="G1685" s="69" t="s">
        <v>19</v>
      </c>
      <c r="H1685" s="67">
        <v>53401</v>
      </c>
      <c r="I1685" s="69" t="s">
        <v>20</v>
      </c>
      <c r="J1685" s="45">
        <v>1</v>
      </c>
      <c r="K1685" s="64">
        <v>43660</v>
      </c>
      <c r="L1685" s="65">
        <v>42156</v>
      </c>
      <c r="M1685" s="65">
        <v>42248</v>
      </c>
      <c r="N1685" s="69" t="s">
        <v>21</v>
      </c>
      <c r="O1685" s="68" t="s">
        <v>22</v>
      </c>
    </row>
    <row r="1686" spans="1:15" ht="65.25" customHeight="1" x14ac:dyDescent="0.25">
      <c r="A1686" s="52">
        <v>1664</v>
      </c>
      <c r="B1686" s="68" t="s">
        <v>23</v>
      </c>
      <c r="C1686" s="68">
        <v>3020543</v>
      </c>
      <c r="D1686" s="68" t="s">
        <v>1257</v>
      </c>
      <c r="E1686" s="68" t="s">
        <v>2283</v>
      </c>
      <c r="F1686" s="69">
        <v>796</v>
      </c>
      <c r="G1686" s="69" t="s">
        <v>19</v>
      </c>
      <c r="H1686" s="67">
        <v>53401</v>
      </c>
      <c r="I1686" s="69" t="s">
        <v>20</v>
      </c>
      <c r="J1686" s="45">
        <v>3</v>
      </c>
      <c r="K1686" s="64">
        <v>46201.79</v>
      </c>
      <c r="L1686" s="65">
        <v>42217</v>
      </c>
      <c r="M1686" s="65">
        <v>42339</v>
      </c>
      <c r="N1686" s="69" t="s">
        <v>21</v>
      </c>
      <c r="O1686" s="68" t="s">
        <v>22</v>
      </c>
    </row>
    <row r="1687" spans="1:15" ht="65.25" customHeight="1" x14ac:dyDescent="0.25">
      <c r="A1687" s="52">
        <v>1665</v>
      </c>
      <c r="B1687" s="69" t="s">
        <v>23</v>
      </c>
      <c r="C1687" s="69">
        <v>3020543</v>
      </c>
      <c r="D1687" s="68" t="s">
        <v>1257</v>
      </c>
      <c r="E1687" s="68" t="s">
        <v>2283</v>
      </c>
      <c r="F1687" s="69">
        <v>796</v>
      </c>
      <c r="G1687" s="69" t="s">
        <v>19</v>
      </c>
      <c r="H1687" s="67">
        <v>53401</v>
      </c>
      <c r="I1687" s="69" t="s">
        <v>20</v>
      </c>
      <c r="J1687" s="45">
        <v>2</v>
      </c>
      <c r="K1687" s="64">
        <v>257583</v>
      </c>
      <c r="L1687" s="65">
        <v>42217</v>
      </c>
      <c r="M1687" s="65">
        <v>42278</v>
      </c>
      <c r="N1687" s="69" t="s">
        <v>54</v>
      </c>
      <c r="O1687" s="68" t="s">
        <v>51</v>
      </c>
    </row>
    <row r="1688" spans="1:15" ht="65.25" customHeight="1" x14ac:dyDescent="0.25">
      <c r="A1688" s="52">
        <v>1666</v>
      </c>
      <c r="B1688" s="68" t="s">
        <v>23</v>
      </c>
      <c r="C1688" s="68">
        <v>3020543</v>
      </c>
      <c r="D1688" s="68" t="s">
        <v>1150</v>
      </c>
      <c r="E1688" s="68" t="s">
        <v>2214</v>
      </c>
      <c r="F1688" s="69">
        <v>796</v>
      </c>
      <c r="G1688" s="69" t="s">
        <v>19</v>
      </c>
      <c r="H1688" s="67">
        <v>53401</v>
      </c>
      <c r="I1688" s="69" t="s">
        <v>20</v>
      </c>
      <c r="J1688" s="45">
        <v>1</v>
      </c>
      <c r="K1688" s="64">
        <v>209096</v>
      </c>
      <c r="L1688" s="65">
        <v>42186</v>
      </c>
      <c r="M1688" s="65">
        <v>42278</v>
      </c>
      <c r="N1688" s="69" t="s">
        <v>54</v>
      </c>
      <c r="O1688" s="68" t="s">
        <v>51</v>
      </c>
    </row>
    <row r="1689" spans="1:15" ht="65.25" customHeight="1" x14ac:dyDescent="0.25">
      <c r="A1689" s="52">
        <v>1667</v>
      </c>
      <c r="B1689" s="68" t="s">
        <v>23</v>
      </c>
      <c r="C1689" s="68">
        <v>2922290</v>
      </c>
      <c r="D1689" s="68" t="s">
        <v>1138</v>
      </c>
      <c r="E1689" s="68" t="s">
        <v>1270</v>
      </c>
      <c r="F1689" s="16">
        <v>796</v>
      </c>
      <c r="G1689" s="69" t="s">
        <v>19</v>
      </c>
      <c r="H1689" s="67">
        <v>53401</v>
      </c>
      <c r="I1689" s="69" t="s">
        <v>20</v>
      </c>
      <c r="J1689" s="45">
        <v>1</v>
      </c>
      <c r="K1689" s="64">
        <v>59000</v>
      </c>
      <c r="L1689" s="65">
        <v>42186</v>
      </c>
      <c r="M1689" s="65">
        <v>42339</v>
      </c>
      <c r="N1689" s="69" t="s">
        <v>21</v>
      </c>
      <c r="O1689" s="68" t="s">
        <v>22</v>
      </c>
    </row>
    <row r="1690" spans="1:15" ht="65.25" customHeight="1" x14ac:dyDescent="0.25">
      <c r="A1690" s="52">
        <v>1668</v>
      </c>
      <c r="B1690" s="69">
        <v>72</v>
      </c>
      <c r="C1690" s="69">
        <v>7200000</v>
      </c>
      <c r="D1690" s="69" t="s">
        <v>1199</v>
      </c>
      <c r="E1690" s="69" t="s">
        <v>1200</v>
      </c>
      <c r="F1690" s="69">
        <v>876</v>
      </c>
      <c r="G1690" s="69" t="s">
        <v>60</v>
      </c>
      <c r="H1690" s="69">
        <v>53727000</v>
      </c>
      <c r="I1690" s="69" t="s">
        <v>70</v>
      </c>
      <c r="J1690" s="69">
        <v>1</v>
      </c>
      <c r="K1690" s="64">
        <v>10030</v>
      </c>
      <c r="L1690" s="65">
        <v>42186</v>
      </c>
      <c r="M1690" s="65">
        <v>42248</v>
      </c>
      <c r="N1690" s="69" t="s">
        <v>21</v>
      </c>
      <c r="O1690" s="69" t="s">
        <v>22</v>
      </c>
    </row>
    <row r="1691" spans="1:15" ht="47.25" customHeight="1" x14ac:dyDescent="0.25">
      <c r="A1691" s="52">
        <v>1669</v>
      </c>
      <c r="B1691" s="69" t="s">
        <v>119</v>
      </c>
      <c r="C1691" s="6">
        <v>8511000</v>
      </c>
      <c r="D1691" s="13" t="s">
        <v>1026</v>
      </c>
      <c r="E1691" s="13" t="s">
        <v>2327</v>
      </c>
      <c r="F1691" s="69">
        <v>792</v>
      </c>
      <c r="G1691" s="69" t="s">
        <v>117</v>
      </c>
      <c r="H1691" s="10">
        <v>53423</v>
      </c>
      <c r="I1691" s="69" t="s">
        <v>106</v>
      </c>
      <c r="J1691" s="14">
        <v>1</v>
      </c>
      <c r="K1691" s="64">
        <v>219804.5</v>
      </c>
      <c r="L1691" s="65">
        <v>42217</v>
      </c>
      <c r="M1691" s="65">
        <v>42278</v>
      </c>
      <c r="N1691" s="69" t="s">
        <v>21</v>
      </c>
      <c r="O1691" s="69" t="s">
        <v>22</v>
      </c>
    </row>
    <row r="1692" spans="1:15" ht="47.25" customHeight="1" x14ac:dyDescent="0.25">
      <c r="A1692" s="52">
        <v>1670</v>
      </c>
      <c r="B1692" s="69" t="s">
        <v>119</v>
      </c>
      <c r="C1692" s="6">
        <v>8511000</v>
      </c>
      <c r="D1692" s="13" t="s">
        <v>1026</v>
      </c>
      <c r="E1692" s="13" t="s">
        <v>2327</v>
      </c>
      <c r="F1692" s="69">
        <v>876</v>
      </c>
      <c r="G1692" s="69" t="s">
        <v>60</v>
      </c>
      <c r="H1692" s="10">
        <v>53423</v>
      </c>
      <c r="I1692" s="69" t="s">
        <v>106</v>
      </c>
      <c r="J1692" s="14">
        <v>1</v>
      </c>
      <c r="K1692" s="64">
        <v>186275</v>
      </c>
      <c r="L1692" s="65">
        <v>42248</v>
      </c>
      <c r="M1692" s="65">
        <v>42278</v>
      </c>
      <c r="N1692" s="69" t="s">
        <v>53</v>
      </c>
      <c r="O1692" s="69" t="s">
        <v>22</v>
      </c>
    </row>
    <row r="1693" spans="1:15" ht="65.25" customHeight="1" x14ac:dyDescent="0.25">
      <c r="A1693" s="52">
        <v>1671</v>
      </c>
      <c r="B1693" s="8" t="s">
        <v>23</v>
      </c>
      <c r="C1693" s="69">
        <v>2897030</v>
      </c>
      <c r="D1693" s="69" t="s">
        <v>371</v>
      </c>
      <c r="E1693" s="19" t="s">
        <v>983</v>
      </c>
      <c r="F1693" s="69">
        <v>796</v>
      </c>
      <c r="G1693" s="69" t="s">
        <v>19</v>
      </c>
      <c r="H1693" s="67">
        <v>53401</v>
      </c>
      <c r="I1693" s="69" t="s">
        <v>20</v>
      </c>
      <c r="J1693" s="64">
        <v>20</v>
      </c>
      <c r="K1693" s="64">
        <v>100000</v>
      </c>
      <c r="L1693" s="65">
        <v>42186</v>
      </c>
      <c r="M1693" s="65">
        <v>42339</v>
      </c>
      <c r="N1693" s="69" t="s">
        <v>21</v>
      </c>
      <c r="O1693" s="69" t="s">
        <v>22</v>
      </c>
    </row>
    <row r="1694" spans="1:15" ht="65.25" customHeight="1" x14ac:dyDescent="0.25">
      <c r="A1694" s="52">
        <v>1672</v>
      </c>
      <c r="B1694" s="8" t="s">
        <v>1719</v>
      </c>
      <c r="C1694" s="8">
        <v>8090010</v>
      </c>
      <c r="D1694" s="69" t="s">
        <v>2200</v>
      </c>
      <c r="E1694" s="69" t="s">
        <v>1198</v>
      </c>
      <c r="F1694" s="69">
        <v>876</v>
      </c>
      <c r="G1694" s="69" t="s">
        <v>60</v>
      </c>
      <c r="H1694" s="10">
        <v>53423</v>
      </c>
      <c r="I1694" s="69" t="s">
        <v>106</v>
      </c>
      <c r="J1694" s="4">
        <v>1</v>
      </c>
      <c r="K1694" s="64">
        <v>102000</v>
      </c>
      <c r="L1694" s="65">
        <v>42156</v>
      </c>
      <c r="M1694" s="65">
        <v>42339</v>
      </c>
      <c r="N1694" s="69" t="s">
        <v>53</v>
      </c>
      <c r="O1694" s="69" t="s">
        <v>22</v>
      </c>
    </row>
    <row r="1695" spans="1:15" ht="65.25" customHeight="1" x14ac:dyDescent="0.25">
      <c r="A1695" s="52">
        <v>1673</v>
      </c>
      <c r="B1695" s="8" t="s">
        <v>2202</v>
      </c>
      <c r="C1695" s="8">
        <v>8090011</v>
      </c>
      <c r="D1695" s="69" t="s">
        <v>2201</v>
      </c>
      <c r="E1695" s="69" t="s">
        <v>1198</v>
      </c>
      <c r="F1695" s="69">
        <v>876</v>
      </c>
      <c r="G1695" s="69" t="s">
        <v>60</v>
      </c>
      <c r="H1695" s="10">
        <v>53423</v>
      </c>
      <c r="I1695" s="69" t="s">
        <v>106</v>
      </c>
      <c r="J1695" s="4">
        <v>1</v>
      </c>
      <c r="K1695" s="64">
        <v>295336.3</v>
      </c>
      <c r="L1695" s="65">
        <v>42156</v>
      </c>
      <c r="M1695" s="65">
        <v>42339</v>
      </c>
      <c r="N1695" s="69" t="s">
        <v>53</v>
      </c>
      <c r="O1695" s="69" t="s">
        <v>22</v>
      </c>
    </row>
    <row r="1696" spans="1:15" ht="65.25" customHeight="1" x14ac:dyDescent="0.25">
      <c r="A1696" s="52">
        <v>1674</v>
      </c>
      <c r="B1696" s="69" t="s">
        <v>74</v>
      </c>
      <c r="C1696" s="69">
        <v>7424020</v>
      </c>
      <c r="D1696" s="69" t="s">
        <v>1196</v>
      </c>
      <c r="E1696" s="69" t="s">
        <v>1197</v>
      </c>
      <c r="F1696" s="69">
        <v>796</v>
      </c>
      <c r="G1696" s="69" t="s">
        <v>19</v>
      </c>
      <c r="H1696" s="10">
        <v>53423</v>
      </c>
      <c r="I1696" s="69" t="s">
        <v>106</v>
      </c>
      <c r="J1696" s="64">
        <v>1</v>
      </c>
      <c r="K1696" s="64">
        <v>17700</v>
      </c>
      <c r="L1696" s="65">
        <v>42186</v>
      </c>
      <c r="M1696" s="65">
        <v>42248</v>
      </c>
      <c r="N1696" s="69" t="s">
        <v>21</v>
      </c>
      <c r="O1696" s="69" t="s">
        <v>22</v>
      </c>
    </row>
    <row r="1697" spans="1:15" ht="65.25" customHeight="1" x14ac:dyDescent="0.25">
      <c r="A1697" s="52">
        <v>1675</v>
      </c>
      <c r="B1697" s="68" t="s">
        <v>23</v>
      </c>
      <c r="C1697" s="68">
        <v>2944210</v>
      </c>
      <c r="D1697" s="69" t="s">
        <v>42</v>
      </c>
      <c r="E1697" s="68" t="s">
        <v>1207</v>
      </c>
      <c r="F1697" s="69">
        <v>796</v>
      </c>
      <c r="G1697" s="69" t="s">
        <v>19</v>
      </c>
      <c r="H1697" s="10">
        <v>53423</v>
      </c>
      <c r="I1697" s="69" t="s">
        <v>106</v>
      </c>
      <c r="J1697" s="49">
        <v>100</v>
      </c>
      <c r="K1697" s="64">
        <v>59000</v>
      </c>
      <c r="L1697" s="65">
        <v>42186</v>
      </c>
      <c r="M1697" s="65">
        <v>42248</v>
      </c>
      <c r="N1697" s="69" t="s">
        <v>21</v>
      </c>
      <c r="O1697" s="69" t="s">
        <v>51</v>
      </c>
    </row>
    <row r="1698" spans="1:15" ht="65.25" customHeight="1" x14ac:dyDescent="0.25">
      <c r="A1698" s="52">
        <v>1676</v>
      </c>
      <c r="B1698" s="8" t="s">
        <v>23</v>
      </c>
      <c r="C1698" s="8">
        <v>3020000</v>
      </c>
      <c r="D1698" s="68" t="s">
        <v>1744</v>
      </c>
      <c r="E1698" s="7" t="s">
        <v>1484</v>
      </c>
      <c r="F1698" s="69">
        <v>796</v>
      </c>
      <c r="G1698" s="69" t="s">
        <v>19</v>
      </c>
      <c r="H1698" s="67">
        <v>53401</v>
      </c>
      <c r="I1698" s="69" t="s">
        <v>20</v>
      </c>
      <c r="J1698" s="45">
        <v>1</v>
      </c>
      <c r="K1698" s="64">
        <v>4400</v>
      </c>
      <c r="L1698" s="65">
        <v>42186</v>
      </c>
      <c r="M1698" s="65">
        <v>42339</v>
      </c>
      <c r="N1698" s="69" t="s">
        <v>54</v>
      </c>
      <c r="O1698" s="68" t="s">
        <v>51</v>
      </c>
    </row>
    <row r="1699" spans="1:15" ht="65.25" customHeight="1" x14ac:dyDescent="0.25">
      <c r="A1699" s="52">
        <v>1677</v>
      </c>
      <c r="B1699" s="68" t="s">
        <v>23</v>
      </c>
      <c r="C1699" s="68">
        <v>2922290</v>
      </c>
      <c r="D1699" s="173" t="s">
        <v>1557</v>
      </c>
      <c r="E1699" s="174" t="s">
        <v>1556</v>
      </c>
      <c r="F1699" s="16">
        <v>796</v>
      </c>
      <c r="G1699" s="69" t="s">
        <v>19</v>
      </c>
      <c r="H1699" s="67">
        <v>53401</v>
      </c>
      <c r="I1699" s="69" t="s">
        <v>20</v>
      </c>
      <c r="J1699" s="45">
        <v>2</v>
      </c>
      <c r="K1699" s="64">
        <v>114000</v>
      </c>
      <c r="L1699" s="65">
        <v>42156</v>
      </c>
      <c r="M1699" s="65">
        <v>42248</v>
      </c>
      <c r="N1699" s="69" t="s">
        <v>21</v>
      </c>
      <c r="O1699" s="68" t="s">
        <v>22</v>
      </c>
    </row>
    <row r="1700" spans="1:15" ht="65.25" customHeight="1" x14ac:dyDescent="0.25">
      <c r="A1700" s="52">
        <v>1678</v>
      </c>
      <c r="B1700" s="68" t="s">
        <v>23</v>
      </c>
      <c r="C1700" s="68">
        <v>2922290</v>
      </c>
      <c r="D1700" s="68" t="s">
        <v>2111</v>
      </c>
      <c r="E1700" s="68" t="s">
        <v>1555</v>
      </c>
      <c r="F1700" s="16">
        <v>796</v>
      </c>
      <c r="G1700" s="69" t="s">
        <v>19</v>
      </c>
      <c r="H1700" s="67">
        <v>53401</v>
      </c>
      <c r="I1700" s="69" t="s">
        <v>20</v>
      </c>
      <c r="J1700" s="45">
        <v>3</v>
      </c>
      <c r="K1700" s="64">
        <v>490000</v>
      </c>
      <c r="L1700" s="65">
        <v>42156</v>
      </c>
      <c r="M1700" s="65">
        <v>42248</v>
      </c>
      <c r="N1700" s="69" t="s">
        <v>21</v>
      </c>
      <c r="O1700" s="68" t="s">
        <v>22</v>
      </c>
    </row>
    <row r="1701" spans="1:15" ht="65.25" customHeight="1" x14ac:dyDescent="0.25">
      <c r="A1701" s="52">
        <v>1679</v>
      </c>
      <c r="B1701" s="68" t="s">
        <v>23</v>
      </c>
      <c r="C1701" s="68">
        <v>2522119</v>
      </c>
      <c r="D1701" s="68" t="s">
        <v>1601</v>
      </c>
      <c r="E1701" s="68" t="s">
        <v>1600</v>
      </c>
      <c r="F1701" s="69">
        <v>796</v>
      </c>
      <c r="G1701" s="69" t="s">
        <v>19</v>
      </c>
      <c r="H1701" s="67">
        <v>53401</v>
      </c>
      <c r="I1701" s="69" t="s">
        <v>20</v>
      </c>
      <c r="J1701" s="45">
        <v>49</v>
      </c>
      <c r="K1701" s="64">
        <v>104982.93</v>
      </c>
      <c r="L1701" s="65">
        <v>42036</v>
      </c>
      <c r="M1701" s="65">
        <v>42186</v>
      </c>
      <c r="N1701" s="69" t="s">
        <v>21</v>
      </c>
      <c r="O1701" s="68" t="s">
        <v>22</v>
      </c>
    </row>
    <row r="1702" spans="1:15" ht="65.25" customHeight="1" x14ac:dyDescent="0.25">
      <c r="A1702" s="52">
        <v>1680</v>
      </c>
      <c r="B1702" s="68" t="s">
        <v>23</v>
      </c>
      <c r="C1702" s="69">
        <v>2897030</v>
      </c>
      <c r="D1702" s="69" t="s">
        <v>371</v>
      </c>
      <c r="E1702" s="19" t="s">
        <v>983</v>
      </c>
      <c r="F1702" s="69">
        <v>796</v>
      </c>
      <c r="G1702" s="69" t="s">
        <v>19</v>
      </c>
      <c r="H1702" s="68">
        <v>53401</v>
      </c>
      <c r="I1702" s="69" t="s">
        <v>20</v>
      </c>
      <c r="J1702" s="69">
        <v>5</v>
      </c>
      <c r="K1702" s="14">
        <v>1920</v>
      </c>
      <c r="L1702" s="65">
        <v>42186</v>
      </c>
      <c r="M1702" s="65">
        <v>42248</v>
      </c>
      <c r="N1702" s="69" t="s">
        <v>21</v>
      </c>
      <c r="O1702" s="69" t="s">
        <v>22</v>
      </c>
    </row>
    <row r="1703" spans="1:15" ht="65.25" customHeight="1" x14ac:dyDescent="0.25">
      <c r="A1703" s="52">
        <v>1681</v>
      </c>
      <c r="B1703" s="69" t="s">
        <v>23</v>
      </c>
      <c r="C1703" s="69">
        <v>2897030</v>
      </c>
      <c r="D1703" s="69" t="s">
        <v>371</v>
      </c>
      <c r="E1703" s="19" t="s">
        <v>983</v>
      </c>
      <c r="F1703" s="69">
        <v>796</v>
      </c>
      <c r="G1703" s="69" t="s">
        <v>19</v>
      </c>
      <c r="H1703" s="6">
        <v>53401</v>
      </c>
      <c r="I1703" s="69" t="s">
        <v>20</v>
      </c>
      <c r="J1703" s="64">
        <v>643</v>
      </c>
      <c r="K1703" s="64">
        <v>418847.5</v>
      </c>
      <c r="L1703" s="65">
        <v>42036</v>
      </c>
      <c r="M1703" s="65">
        <v>42095</v>
      </c>
      <c r="N1703" s="69" t="s">
        <v>21</v>
      </c>
      <c r="O1703" s="69" t="s">
        <v>22</v>
      </c>
    </row>
    <row r="1704" spans="1:15" ht="65.25" customHeight="1" x14ac:dyDescent="0.25">
      <c r="A1704" s="52">
        <v>1682</v>
      </c>
      <c r="B1704" s="68" t="s">
        <v>23</v>
      </c>
      <c r="C1704" s="68">
        <v>2897240</v>
      </c>
      <c r="D1704" s="15" t="s">
        <v>371</v>
      </c>
      <c r="E1704" s="15" t="s">
        <v>1712</v>
      </c>
      <c r="F1704" s="69">
        <v>796</v>
      </c>
      <c r="G1704" s="69" t="s">
        <v>19</v>
      </c>
      <c r="H1704" s="67">
        <v>53401</v>
      </c>
      <c r="I1704" s="69" t="s">
        <v>20</v>
      </c>
      <c r="J1704" s="64">
        <v>105</v>
      </c>
      <c r="K1704" s="64">
        <v>451500</v>
      </c>
      <c r="L1704" s="65">
        <v>42036</v>
      </c>
      <c r="M1704" s="65">
        <v>42064</v>
      </c>
      <c r="N1704" s="69" t="s">
        <v>21</v>
      </c>
      <c r="O1704" s="69" t="s">
        <v>22</v>
      </c>
    </row>
    <row r="1705" spans="1:15" ht="65.25" customHeight="1" x14ac:dyDescent="0.25">
      <c r="A1705" s="52">
        <v>1683</v>
      </c>
      <c r="B1705" s="68" t="s">
        <v>23</v>
      </c>
      <c r="C1705" s="68">
        <v>2897030</v>
      </c>
      <c r="D1705" s="69" t="s">
        <v>371</v>
      </c>
      <c r="E1705" s="69" t="s">
        <v>984</v>
      </c>
      <c r="F1705" s="69">
        <v>796</v>
      </c>
      <c r="G1705" s="69" t="s">
        <v>19</v>
      </c>
      <c r="H1705" s="67">
        <v>53401</v>
      </c>
      <c r="I1705" s="69" t="s">
        <v>20</v>
      </c>
      <c r="J1705" s="4">
        <v>6330</v>
      </c>
      <c r="K1705" s="4">
        <v>1880000</v>
      </c>
      <c r="L1705" s="65">
        <v>42186</v>
      </c>
      <c r="M1705" s="65">
        <v>42248</v>
      </c>
      <c r="N1705" s="69" t="s">
        <v>21</v>
      </c>
      <c r="O1705" s="69" t="s">
        <v>22</v>
      </c>
    </row>
    <row r="1706" spans="1:15" ht="65.25" customHeight="1" x14ac:dyDescent="0.25">
      <c r="A1706" s="52">
        <v>1684</v>
      </c>
      <c r="B1706" s="68" t="s">
        <v>23</v>
      </c>
      <c r="C1706" s="68">
        <v>2897030</v>
      </c>
      <c r="D1706" s="69" t="s">
        <v>371</v>
      </c>
      <c r="E1706" s="69" t="s">
        <v>984</v>
      </c>
      <c r="F1706" s="69">
        <v>796</v>
      </c>
      <c r="G1706" s="69" t="s">
        <v>19</v>
      </c>
      <c r="H1706" s="67">
        <v>53401</v>
      </c>
      <c r="I1706" s="69" t="s">
        <v>20</v>
      </c>
      <c r="J1706" s="4">
        <v>70</v>
      </c>
      <c r="K1706" s="4">
        <v>17150</v>
      </c>
      <c r="L1706" s="65">
        <v>42186</v>
      </c>
      <c r="M1706" s="65">
        <v>42248</v>
      </c>
      <c r="N1706" s="69" t="s">
        <v>21</v>
      </c>
      <c r="O1706" s="69" t="s">
        <v>22</v>
      </c>
    </row>
    <row r="1707" spans="1:15" ht="65.25" customHeight="1" x14ac:dyDescent="0.25">
      <c r="A1707" s="52">
        <v>1685</v>
      </c>
      <c r="B1707" s="68" t="s">
        <v>23</v>
      </c>
      <c r="C1707" s="68">
        <v>2897030</v>
      </c>
      <c r="D1707" s="69" t="s">
        <v>371</v>
      </c>
      <c r="E1707" s="69" t="s">
        <v>984</v>
      </c>
      <c r="F1707" s="69">
        <v>796</v>
      </c>
      <c r="G1707" s="69" t="s">
        <v>19</v>
      </c>
      <c r="H1707" s="67">
        <v>53401</v>
      </c>
      <c r="I1707" s="69" t="s">
        <v>20</v>
      </c>
      <c r="J1707" s="64">
        <v>5000</v>
      </c>
      <c r="K1707" s="64">
        <v>1000000</v>
      </c>
      <c r="L1707" s="65">
        <v>42156</v>
      </c>
      <c r="M1707" s="65">
        <v>42186</v>
      </c>
      <c r="N1707" s="69" t="s">
        <v>21</v>
      </c>
      <c r="O1707" s="69" t="s">
        <v>22</v>
      </c>
    </row>
    <row r="1708" spans="1:15" ht="65.25" customHeight="1" x14ac:dyDescent="0.25">
      <c r="A1708" s="52">
        <v>1686</v>
      </c>
      <c r="B1708" s="69" t="s">
        <v>23</v>
      </c>
      <c r="C1708" s="69">
        <v>3020543</v>
      </c>
      <c r="D1708" s="69" t="s">
        <v>366</v>
      </c>
      <c r="E1708" s="19" t="s">
        <v>1285</v>
      </c>
      <c r="F1708" s="69">
        <v>796</v>
      </c>
      <c r="G1708" s="69" t="s">
        <v>19</v>
      </c>
      <c r="H1708" s="67">
        <v>53401</v>
      </c>
      <c r="I1708" s="69" t="s">
        <v>20</v>
      </c>
      <c r="J1708" s="69">
        <v>7</v>
      </c>
      <c r="K1708" s="64">
        <v>7000</v>
      </c>
      <c r="L1708" s="65">
        <v>42217</v>
      </c>
      <c r="M1708" s="65">
        <v>42309</v>
      </c>
      <c r="N1708" s="69" t="s">
        <v>21</v>
      </c>
      <c r="O1708" s="69" t="s">
        <v>22</v>
      </c>
    </row>
    <row r="1709" spans="1:15" ht="65.25" customHeight="1" x14ac:dyDescent="0.25">
      <c r="A1709" s="52">
        <v>1687</v>
      </c>
      <c r="B1709" s="68" t="s">
        <v>23</v>
      </c>
      <c r="C1709" s="68">
        <v>2897030</v>
      </c>
      <c r="D1709" s="69" t="s">
        <v>371</v>
      </c>
      <c r="E1709" s="69" t="s">
        <v>983</v>
      </c>
      <c r="F1709" s="69">
        <v>796</v>
      </c>
      <c r="G1709" s="69" t="s">
        <v>19</v>
      </c>
      <c r="H1709" s="67">
        <v>53401</v>
      </c>
      <c r="I1709" s="69" t="s">
        <v>20</v>
      </c>
      <c r="J1709" s="4">
        <v>1500</v>
      </c>
      <c r="K1709" s="4">
        <v>300000</v>
      </c>
      <c r="L1709" s="65">
        <v>42186</v>
      </c>
      <c r="M1709" s="65">
        <v>42217</v>
      </c>
      <c r="N1709" s="69" t="s">
        <v>21</v>
      </c>
      <c r="O1709" s="69" t="s">
        <v>22</v>
      </c>
    </row>
    <row r="1710" spans="1:15" ht="65.25" customHeight="1" x14ac:dyDescent="0.25">
      <c r="A1710" s="52">
        <v>1688</v>
      </c>
      <c r="B1710" s="68" t="s">
        <v>23</v>
      </c>
      <c r="C1710" s="68">
        <v>2897030</v>
      </c>
      <c r="D1710" s="15" t="s">
        <v>371</v>
      </c>
      <c r="E1710" s="15" t="s">
        <v>1044</v>
      </c>
      <c r="F1710" s="69">
        <v>796</v>
      </c>
      <c r="G1710" s="69" t="s">
        <v>19</v>
      </c>
      <c r="H1710" s="67">
        <v>53401</v>
      </c>
      <c r="I1710" s="69" t="s">
        <v>20</v>
      </c>
      <c r="J1710" s="4">
        <v>2000</v>
      </c>
      <c r="K1710" s="4">
        <v>1100000</v>
      </c>
      <c r="L1710" s="65">
        <v>42217</v>
      </c>
      <c r="M1710" s="65">
        <v>42248</v>
      </c>
      <c r="N1710" s="69" t="s">
        <v>21</v>
      </c>
      <c r="O1710" s="69" t="s">
        <v>22</v>
      </c>
    </row>
    <row r="1711" spans="1:15" ht="65.25" customHeight="1" x14ac:dyDescent="0.25">
      <c r="A1711" s="52">
        <v>1689</v>
      </c>
      <c r="B1711" s="68" t="s">
        <v>23</v>
      </c>
      <c r="C1711" s="68">
        <v>2897030</v>
      </c>
      <c r="D1711" s="69" t="s">
        <v>371</v>
      </c>
      <c r="E1711" s="69" t="s">
        <v>1045</v>
      </c>
      <c r="F1711" s="69">
        <v>796</v>
      </c>
      <c r="G1711" s="69" t="s">
        <v>19</v>
      </c>
      <c r="H1711" s="67">
        <v>53401</v>
      </c>
      <c r="I1711" s="69" t="s">
        <v>20</v>
      </c>
      <c r="J1711" s="64">
        <v>3000</v>
      </c>
      <c r="K1711" s="64">
        <v>400000</v>
      </c>
      <c r="L1711" s="65">
        <v>42217</v>
      </c>
      <c r="M1711" s="65">
        <v>42248</v>
      </c>
      <c r="N1711" s="69" t="s">
        <v>21</v>
      </c>
      <c r="O1711" s="69" t="s">
        <v>22</v>
      </c>
    </row>
    <row r="1712" spans="1:15" ht="65.25" customHeight="1" x14ac:dyDescent="0.25">
      <c r="A1712" s="52">
        <v>1690</v>
      </c>
      <c r="B1712" s="68" t="s">
        <v>23</v>
      </c>
      <c r="C1712" s="68">
        <v>2897030</v>
      </c>
      <c r="D1712" s="69" t="s">
        <v>371</v>
      </c>
      <c r="E1712" s="69" t="s">
        <v>984</v>
      </c>
      <c r="F1712" s="69">
        <v>796</v>
      </c>
      <c r="G1712" s="69" t="s">
        <v>19</v>
      </c>
      <c r="H1712" s="67">
        <v>53401</v>
      </c>
      <c r="I1712" s="69" t="s">
        <v>20</v>
      </c>
      <c r="J1712" s="64">
        <v>2000</v>
      </c>
      <c r="K1712" s="64">
        <v>500000</v>
      </c>
      <c r="L1712" s="65">
        <v>42248</v>
      </c>
      <c r="M1712" s="65">
        <v>42248</v>
      </c>
      <c r="N1712" s="69" t="s">
        <v>21</v>
      </c>
      <c r="O1712" s="69" t="s">
        <v>22</v>
      </c>
    </row>
    <row r="1713" spans="1:15" ht="65.25" customHeight="1" x14ac:dyDescent="0.25">
      <c r="A1713" s="52">
        <v>1691</v>
      </c>
      <c r="B1713" s="68" t="s">
        <v>23</v>
      </c>
      <c r="C1713" s="68">
        <v>2897030</v>
      </c>
      <c r="D1713" s="69" t="s">
        <v>371</v>
      </c>
      <c r="E1713" s="69" t="s">
        <v>984</v>
      </c>
      <c r="F1713" s="69">
        <v>796</v>
      </c>
      <c r="G1713" s="69" t="s">
        <v>19</v>
      </c>
      <c r="H1713" s="67">
        <v>53401</v>
      </c>
      <c r="I1713" s="69" t="s">
        <v>20</v>
      </c>
      <c r="J1713" s="64">
        <v>2000</v>
      </c>
      <c r="K1713" s="64">
        <v>400000</v>
      </c>
      <c r="L1713" s="65">
        <v>42248</v>
      </c>
      <c r="M1713" s="65">
        <v>42278</v>
      </c>
      <c r="N1713" s="69" t="s">
        <v>21</v>
      </c>
      <c r="O1713" s="69" t="s">
        <v>22</v>
      </c>
    </row>
    <row r="1714" spans="1:15" ht="65.25" customHeight="1" x14ac:dyDescent="0.25">
      <c r="A1714" s="52">
        <v>1692</v>
      </c>
      <c r="B1714" s="68" t="s">
        <v>23</v>
      </c>
      <c r="C1714" s="68">
        <v>2897030</v>
      </c>
      <c r="D1714" s="69" t="s">
        <v>371</v>
      </c>
      <c r="E1714" s="69" t="s">
        <v>984</v>
      </c>
      <c r="F1714" s="69">
        <v>796</v>
      </c>
      <c r="G1714" s="69" t="s">
        <v>19</v>
      </c>
      <c r="H1714" s="67">
        <v>53401</v>
      </c>
      <c r="I1714" s="69" t="s">
        <v>20</v>
      </c>
      <c r="J1714" s="64">
        <v>1000</v>
      </c>
      <c r="K1714" s="64">
        <v>300000</v>
      </c>
      <c r="L1714" s="65">
        <v>42248</v>
      </c>
      <c r="M1714" s="65">
        <v>42278</v>
      </c>
      <c r="N1714" s="69" t="s">
        <v>21</v>
      </c>
      <c r="O1714" s="69" t="s">
        <v>22</v>
      </c>
    </row>
    <row r="1715" spans="1:15" ht="65.25" customHeight="1" x14ac:dyDescent="0.25">
      <c r="A1715" s="52">
        <v>1693</v>
      </c>
      <c r="B1715" s="68" t="s">
        <v>23</v>
      </c>
      <c r="C1715" s="68">
        <v>2897030</v>
      </c>
      <c r="D1715" s="69" t="s">
        <v>371</v>
      </c>
      <c r="E1715" s="69" t="s">
        <v>983</v>
      </c>
      <c r="F1715" s="69">
        <v>796</v>
      </c>
      <c r="G1715" s="69" t="s">
        <v>19</v>
      </c>
      <c r="H1715" s="67">
        <v>53401</v>
      </c>
      <c r="I1715" s="69" t="s">
        <v>20</v>
      </c>
      <c r="J1715" s="4">
        <v>1500</v>
      </c>
      <c r="K1715" s="4">
        <v>300000</v>
      </c>
      <c r="L1715" s="65">
        <v>42309</v>
      </c>
      <c r="M1715" s="65">
        <v>42309</v>
      </c>
      <c r="N1715" s="69" t="s">
        <v>21</v>
      </c>
      <c r="O1715" s="69" t="s">
        <v>22</v>
      </c>
    </row>
    <row r="1716" spans="1:15" ht="65.25" customHeight="1" x14ac:dyDescent="0.25">
      <c r="A1716" s="52">
        <v>1694</v>
      </c>
      <c r="B1716" s="68" t="s">
        <v>23</v>
      </c>
      <c r="C1716" s="68">
        <v>2897030</v>
      </c>
      <c r="D1716" s="69" t="s">
        <v>371</v>
      </c>
      <c r="E1716" s="69" t="s">
        <v>1045</v>
      </c>
      <c r="F1716" s="69">
        <v>796</v>
      </c>
      <c r="G1716" s="69" t="s">
        <v>19</v>
      </c>
      <c r="H1716" s="67">
        <v>53401</v>
      </c>
      <c r="I1716" s="69" t="s">
        <v>20</v>
      </c>
      <c r="J1716" s="64">
        <v>3000</v>
      </c>
      <c r="K1716" s="64">
        <v>400000</v>
      </c>
      <c r="L1716" s="65">
        <v>42309</v>
      </c>
      <c r="M1716" s="65">
        <v>42339</v>
      </c>
      <c r="N1716" s="69" t="s">
        <v>21</v>
      </c>
      <c r="O1716" s="69" t="s">
        <v>22</v>
      </c>
    </row>
    <row r="1717" spans="1:15" ht="65.25" customHeight="1" x14ac:dyDescent="0.25">
      <c r="A1717" s="52">
        <v>1695</v>
      </c>
      <c r="B1717" s="68" t="s">
        <v>23</v>
      </c>
      <c r="C1717" s="68">
        <v>2897030</v>
      </c>
      <c r="D1717" s="69" t="s">
        <v>371</v>
      </c>
      <c r="E1717" s="69" t="s">
        <v>985</v>
      </c>
      <c r="F1717" s="69">
        <v>796</v>
      </c>
      <c r="G1717" s="69" t="s">
        <v>19</v>
      </c>
      <c r="H1717" s="67">
        <v>53401</v>
      </c>
      <c r="I1717" s="69" t="s">
        <v>20</v>
      </c>
      <c r="J1717" s="64">
        <v>1000</v>
      </c>
      <c r="K1717" s="64">
        <v>48317.4</v>
      </c>
      <c r="L1717" s="65">
        <v>42309</v>
      </c>
      <c r="M1717" s="65">
        <v>42309</v>
      </c>
      <c r="N1717" s="69" t="s">
        <v>21</v>
      </c>
      <c r="O1717" s="69" t="s">
        <v>22</v>
      </c>
    </row>
    <row r="1718" spans="1:15" ht="65.25" customHeight="1" x14ac:dyDescent="0.25">
      <c r="A1718" s="52">
        <v>1696</v>
      </c>
      <c r="B1718" s="69" t="s">
        <v>23</v>
      </c>
      <c r="C1718" s="68">
        <v>2944129</v>
      </c>
      <c r="D1718" s="69" t="s">
        <v>371</v>
      </c>
      <c r="E1718" s="69" t="s">
        <v>863</v>
      </c>
      <c r="F1718" s="69">
        <v>796</v>
      </c>
      <c r="G1718" s="69" t="s">
        <v>19</v>
      </c>
      <c r="H1718" s="10">
        <v>53401</v>
      </c>
      <c r="I1718" s="69" t="s">
        <v>20</v>
      </c>
      <c r="J1718" s="69">
        <v>3</v>
      </c>
      <c r="K1718" s="69">
        <v>21417</v>
      </c>
      <c r="L1718" s="65">
        <v>42186</v>
      </c>
      <c r="M1718" s="65">
        <v>42248</v>
      </c>
      <c r="N1718" s="69" t="s">
        <v>21</v>
      </c>
      <c r="O1718" s="69" t="s">
        <v>22</v>
      </c>
    </row>
    <row r="1719" spans="1:15" ht="65.25" customHeight="1" x14ac:dyDescent="0.25">
      <c r="A1719" s="52">
        <v>1697</v>
      </c>
      <c r="B1719" s="68" t="s">
        <v>23</v>
      </c>
      <c r="C1719" s="68">
        <v>2944129</v>
      </c>
      <c r="D1719" s="69" t="s">
        <v>371</v>
      </c>
      <c r="E1719" s="69" t="s">
        <v>863</v>
      </c>
      <c r="F1719" s="69">
        <v>796</v>
      </c>
      <c r="G1719" s="69" t="s">
        <v>19</v>
      </c>
      <c r="H1719" s="10">
        <v>53401</v>
      </c>
      <c r="I1719" s="69" t="s">
        <v>20</v>
      </c>
      <c r="J1719" s="64">
        <v>850</v>
      </c>
      <c r="K1719" s="64">
        <v>131150</v>
      </c>
      <c r="L1719" s="65">
        <v>42186</v>
      </c>
      <c r="M1719" s="65">
        <v>42248</v>
      </c>
      <c r="N1719" s="69" t="s">
        <v>21</v>
      </c>
      <c r="O1719" s="69" t="s">
        <v>51</v>
      </c>
    </row>
    <row r="1720" spans="1:15" ht="65.25" customHeight="1" x14ac:dyDescent="0.25">
      <c r="A1720" s="52">
        <v>1698</v>
      </c>
      <c r="B1720" s="68" t="s">
        <v>23</v>
      </c>
      <c r="C1720" s="68">
        <v>2944129</v>
      </c>
      <c r="D1720" s="69" t="s">
        <v>371</v>
      </c>
      <c r="E1720" s="69" t="s">
        <v>863</v>
      </c>
      <c r="F1720" s="69">
        <v>796</v>
      </c>
      <c r="G1720" s="69" t="s">
        <v>19</v>
      </c>
      <c r="H1720" s="67">
        <v>53401</v>
      </c>
      <c r="I1720" s="69" t="s">
        <v>20</v>
      </c>
      <c r="J1720" s="64">
        <v>5584</v>
      </c>
      <c r="K1720" s="64">
        <v>1050667.7</v>
      </c>
      <c r="L1720" s="65">
        <v>42064</v>
      </c>
      <c r="M1720" s="65">
        <v>42095</v>
      </c>
      <c r="N1720" s="69" t="s">
        <v>21</v>
      </c>
      <c r="O1720" s="69" t="s">
        <v>22</v>
      </c>
    </row>
    <row r="1721" spans="1:15" ht="65.25" customHeight="1" x14ac:dyDescent="0.25">
      <c r="A1721" s="52">
        <v>1699</v>
      </c>
      <c r="B1721" s="8" t="s">
        <v>23</v>
      </c>
      <c r="C1721" s="8">
        <v>2944129</v>
      </c>
      <c r="D1721" s="69" t="s">
        <v>371</v>
      </c>
      <c r="E1721" s="69" t="s">
        <v>863</v>
      </c>
      <c r="F1721" s="69">
        <v>796</v>
      </c>
      <c r="G1721" s="69" t="s">
        <v>19</v>
      </c>
      <c r="H1721" s="67">
        <v>53401</v>
      </c>
      <c r="I1721" s="69" t="s">
        <v>20</v>
      </c>
      <c r="J1721" s="4">
        <v>115</v>
      </c>
      <c r="K1721" s="4">
        <v>329050</v>
      </c>
      <c r="L1721" s="65">
        <v>42186</v>
      </c>
      <c r="M1721" s="65">
        <v>42248</v>
      </c>
      <c r="N1721" s="69" t="s">
        <v>21</v>
      </c>
      <c r="O1721" s="69" t="s">
        <v>22</v>
      </c>
    </row>
    <row r="1722" spans="1:15" ht="65.25" customHeight="1" x14ac:dyDescent="0.25">
      <c r="A1722" s="52">
        <v>1700</v>
      </c>
      <c r="B1722" s="8" t="s">
        <v>23</v>
      </c>
      <c r="C1722" s="8">
        <v>2944129</v>
      </c>
      <c r="D1722" s="69" t="s">
        <v>371</v>
      </c>
      <c r="E1722" s="69" t="s">
        <v>372</v>
      </c>
      <c r="F1722" s="69">
        <v>796</v>
      </c>
      <c r="G1722" s="69" t="s">
        <v>19</v>
      </c>
      <c r="H1722" s="67">
        <v>53401</v>
      </c>
      <c r="I1722" s="69" t="s">
        <v>20</v>
      </c>
      <c r="J1722" s="4">
        <v>200</v>
      </c>
      <c r="K1722" s="4">
        <v>120000</v>
      </c>
      <c r="L1722" s="65">
        <v>42186</v>
      </c>
      <c r="M1722" s="65">
        <v>42248</v>
      </c>
      <c r="N1722" s="69" t="s">
        <v>21</v>
      </c>
      <c r="O1722" s="69" t="s">
        <v>22</v>
      </c>
    </row>
    <row r="1723" spans="1:15" ht="65.25" customHeight="1" x14ac:dyDescent="0.25">
      <c r="A1723" s="52">
        <v>1701</v>
      </c>
      <c r="B1723" s="8" t="s">
        <v>23</v>
      </c>
      <c r="C1723" s="8">
        <v>2944129</v>
      </c>
      <c r="D1723" s="69" t="s">
        <v>371</v>
      </c>
      <c r="E1723" s="69" t="s">
        <v>863</v>
      </c>
      <c r="F1723" s="69">
        <v>796</v>
      </c>
      <c r="G1723" s="69" t="s">
        <v>19</v>
      </c>
      <c r="H1723" s="67">
        <v>53401</v>
      </c>
      <c r="I1723" s="69" t="s">
        <v>20</v>
      </c>
      <c r="J1723" s="4">
        <v>5000</v>
      </c>
      <c r="K1723" s="4">
        <v>450000</v>
      </c>
      <c r="L1723" s="65">
        <v>42217</v>
      </c>
      <c r="M1723" s="65">
        <v>42278</v>
      </c>
      <c r="N1723" s="69" t="s">
        <v>21</v>
      </c>
      <c r="O1723" s="69" t="s">
        <v>22</v>
      </c>
    </row>
    <row r="1724" spans="1:15" ht="65.25" customHeight="1" x14ac:dyDescent="0.25">
      <c r="A1724" s="52">
        <v>1702</v>
      </c>
      <c r="B1724" s="8" t="s">
        <v>23</v>
      </c>
      <c r="C1724" s="8">
        <v>2944129</v>
      </c>
      <c r="D1724" s="69" t="s">
        <v>371</v>
      </c>
      <c r="E1724" s="69" t="s">
        <v>863</v>
      </c>
      <c r="F1724" s="69">
        <v>796</v>
      </c>
      <c r="G1724" s="69" t="s">
        <v>19</v>
      </c>
      <c r="H1724" s="67">
        <v>53401</v>
      </c>
      <c r="I1724" s="69" t="s">
        <v>20</v>
      </c>
      <c r="J1724" s="4">
        <v>5000</v>
      </c>
      <c r="K1724" s="4">
        <v>450000</v>
      </c>
      <c r="L1724" s="65">
        <v>42278</v>
      </c>
      <c r="M1724" s="65">
        <v>42339</v>
      </c>
      <c r="N1724" s="69" t="s">
        <v>21</v>
      </c>
      <c r="O1724" s="69" t="s">
        <v>22</v>
      </c>
    </row>
    <row r="1725" spans="1:15" ht="65.25" customHeight="1" x14ac:dyDescent="0.25">
      <c r="A1725" s="52">
        <v>1703</v>
      </c>
      <c r="B1725" s="8" t="s">
        <v>343</v>
      </c>
      <c r="C1725" s="8">
        <v>5235020</v>
      </c>
      <c r="D1725" s="69" t="s">
        <v>1275</v>
      </c>
      <c r="E1725" s="69" t="s">
        <v>1276</v>
      </c>
      <c r="F1725" s="69">
        <v>796</v>
      </c>
      <c r="G1725" s="69" t="s">
        <v>19</v>
      </c>
      <c r="H1725" s="10">
        <v>53423</v>
      </c>
      <c r="I1725" s="69" t="s">
        <v>106</v>
      </c>
      <c r="J1725" s="64">
        <v>2</v>
      </c>
      <c r="K1725" s="64">
        <v>11800</v>
      </c>
      <c r="L1725" s="65">
        <v>42217</v>
      </c>
      <c r="M1725" s="65">
        <v>42248</v>
      </c>
      <c r="N1725" s="69" t="s">
        <v>21</v>
      </c>
      <c r="O1725" s="69" t="s">
        <v>22</v>
      </c>
    </row>
    <row r="1726" spans="1:15" ht="65.25" customHeight="1" x14ac:dyDescent="0.25">
      <c r="A1726" s="52">
        <v>1704</v>
      </c>
      <c r="B1726" s="8" t="s">
        <v>343</v>
      </c>
      <c r="C1726" s="8">
        <v>5235020</v>
      </c>
      <c r="D1726" s="69" t="s">
        <v>1275</v>
      </c>
      <c r="E1726" s="69" t="s">
        <v>1277</v>
      </c>
      <c r="F1726" s="69">
        <v>876</v>
      </c>
      <c r="G1726" s="69" t="s">
        <v>60</v>
      </c>
      <c r="H1726" s="10">
        <v>53423</v>
      </c>
      <c r="I1726" s="69" t="s">
        <v>106</v>
      </c>
      <c r="J1726" s="64">
        <v>1</v>
      </c>
      <c r="K1726" s="64">
        <v>2000</v>
      </c>
      <c r="L1726" s="65">
        <v>42217</v>
      </c>
      <c r="M1726" s="65">
        <v>42248</v>
      </c>
      <c r="N1726" s="69" t="s">
        <v>21</v>
      </c>
      <c r="O1726" s="69" t="s">
        <v>22</v>
      </c>
    </row>
    <row r="1727" spans="1:15" ht="65.25" customHeight="1" x14ac:dyDescent="0.25">
      <c r="A1727" s="52">
        <v>1705</v>
      </c>
      <c r="B1727" s="69" t="s">
        <v>23</v>
      </c>
      <c r="C1727" s="69">
        <v>2716615</v>
      </c>
      <c r="D1727" s="13" t="s">
        <v>57</v>
      </c>
      <c r="E1727" s="69" t="s">
        <v>1284</v>
      </c>
      <c r="F1727" s="69">
        <v>796</v>
      </c>
      <c r="G1727" s="69" t="s">
        <v>19</v>
      </c>
      <c r="H1727" s="67">
        <v>53000000000</v>
      </c>
      <c r="I1727" s="69" t="s">
        <v>1568</v>
      </c>
      <c r="J1727" s="64">
        <v>69575</v>
      </c>
      <c r="K1727" s="64">
        <v>1038774.68</v>
      </c>
      <c r="L1727" s="65">
        <v>42064</v>
      </c>
      <c r="M1727" s="65">
        <v>42125</v>
      </c>
      <c r="N1727" s="69" t="s">
        <v>21</v>
      </c>
      <c r="O1727" s="69" t="s">
        <v>22</v>
      </c>
    </row>
    <row r="1728" spans="1:15" ht="65.25" customHeight="1" x14ac:dyDescent="0.25">
      <c r="A1728" s="52">
        <v>1706</v>
      </c>
      <c r="B1728" s="68" t="s">
        <v>23</v>
      </c>
      <c r="C1728" s="68">
        <v>2897030</v>
      </c>
      <c r="D1728" s="69" t="s">
        <v>371</v>
      </c>
      <c r="E1728" s="69" t="s">
        <v>375</v>
      </c>
      <c r="F1728" s="69">
        <v>796</v>
      </c>
      <c r="G1728" s="69" t="s">
        <v>19</v>
      </c>
      <c r="H1728" s="67">
        <v>53401</v>
      </c>
      <c r="I1728" s="69" t="s">
        <v>20</v>
      </c>
      <c r="J1728" s="4">
        <v>1060</v>
      </c>
      <c r="K1728" s="4">
        <v>1211777.3999999999</v>
      </c>
      <c r="L1728" s="65">
        <v>42036</v>
      </c>
      <c r="M1728" s="65">
        <v>42064</v>
      </c>
      <c r="N1728" s="69" t="s">
        <v>21</v>
      </c>
      <c r="O1728" s="69" t="s">
        <v>22</v>
      </c>
    </row>
    <row r="1729" spans="1:15" ht="65.25" customHeight="1" x14ac:dyDescent="0.25">
      <c r="A1729" s="52">
        <v>1707</v>
      </c>
      <c r="B1729" s="68" t="s">
        <v>23</v>
      </c>
      <c r="C1729" s="68">
        <v>2897240</v>
      </c>
      <c r="D1729" s="69" t="s">
        <v>371</v>
      </c>
      <c r="E1729" s="69" t="s">
        <v>1628</v>
      </c>
      <c r="F1729" s="69">
        <v>796</v>
      </c>
      <c r="G1729" s="69" t="s">
        <v>19</v>
      </c>
      <c r="H1729" s="67">
        <v>53401</v>
      </c>
      <c r="I1729" s="69" t="s">
        <v>20</v>
      </c>
      <c r="J1729" s="4">
        <v>1260</v>
      </c>
      <c r="K1729" s="4">
        <v>1908900</v>
      </c>
      <c r="L1729" s="65">
        <v>42005</v>
      </c>
      <c r="M1729" s="65">
        <v>42095</v>
      </c>
      <c r="N1729" s="69" t="s">
        <v>21</v>
      </c>
      <c r="O1729" s="69" t="s">
        <v>22</v>
      </c>
    </row>
    <row r="1730" spans="1:15" ht="65.25" customHeight="1" x14ac:dyDescent="0.25">
      <c r="A1730" s="52">
        <v>1708</v>
      </c>
      <c r="B1730" s="68" t="s">
        <v>23</v>
      </c>
      <c r="C1730" s="68">
        <v>2897030</v>
      </c>
      <c r="D1730" s="69" t="s">
        <v>371</v>
      </c>
      <c r="E1730" s="69" t="s">
        <v>1808</v>
      </c>
      <c r="F1730" s="69">
        <v>796</v>
      </c>
      <c r="G1730" s="69" t="s">
        <v>19</v>
      </c>
      <c r="H1730" s="67">
        <v>53401</v>
      </c>
      <c r="I1730" s="69" t="s">
        <v>20</v>
      </c>
      <c r="J1730" s="4">
        <v>330</v>
      </c>
      <c r="K1730" s="4">
        <v>260962.39</v>
      </c>
      <c r="L1730" s="65">
        <v>42064</v>
      </c>
      <c r="M1730" s="65">
        <v>42095</v>
      </c>
      <c r="N1730" s="69" t="s">
        <v>21</v>
      </c>
      <c r="O1730" s="69" t="s">
        <v>22</v>
      </c>
    </row>
    <row r="1731" spans="1:15" ht="65.25" customHeight="1" x14ac:dyDescent="0.25">
      <c r="A1731" s="52">
        <v>1709</v>
      </c>
      <c r="B1731" s="68" t="s">
        <v>23</v>
      </c>
      <c r="C1731" s="68">
        <v>2897030</v>
      </c>
      <c r="D1731" s="69" t="s">
        <v>371</v>
      </c>
      <c r="E1731" s="69" t="s">
        <v>374</v>
      </c>
      <c r="F1731" s="69">
        <v>796</v>
      </c>
      <c r="G1731" s="69" t="s">
        <v>19</v>
      </c>
      <c r="H1731" s="67">
        <v>53401</v>
      </c>
      <c r="I1731" s="69" t="s">
        <v>20</v>
      </c>
      <c r="J1731" s="4">
        <v>1057</v>
      </c>
      <c r="K1731" s="4">
        <v>1337106.3400000001</v>
      </c>
      <c r="L1731" s="65">
        <v>42095</v>
      </c>
      <c r="M1731" s="65">
        <v>42156</v>
      </c>
      <c r="N1731" s="69" t="s">
        <v>21</v>
      </c>
      <c r="O1731" s="69" t="s">
        <v>22</v>
      </c>
    </row>
    <row r="1732" spans="1:15" ht="65.25" customHeight="1" x14ac:dyDescent="0.25">
      <c r="A1732" s="52">
        <v>1710</v>
      </c>
      <c r="B1732" s="68" t="s">
        <v>23</v>
      </c>
      <c r="C1732" s="68">
        <v>2897030</v>
      </c>
      <c r="D1732" s="69" t="s">
        <v>371</v>
      </c>
      <c r="E1732" s="69" t="s">
        <v>375</v>
      </c>
      <c r="F1732" s="69">
        <v>796</v>
      </c>
      <c r="G1732" s="69" t="s">
        <v>19</v>
      </c>
      <c r="H1732" s="67">
        <v>53401</v>
      </c>
      <c r="I1732" s="69" t="s">
        <v>20</v>
      </c>
      <c r="J1732" s="4">
        <v>1050</v>
      </c>
      <c r="K1732" s="4">
        <v>900000</v>
      </c>
      <c r="L1732" s="65">
        <v>42095</v>
      </c>
      <c r="M1732" s="65">
        <v>42156</v>
      </c>
      <c r="N1732" s="69" t="s">
        <v>21</v>
      </c>
      <c r="O1732" s="69" t="s">
        <v>22</v>
      </c>
    </row>
    <row r="1733" spans="1:15" ht="65.25" customHeight="1" x14ac:dyDescent="0.25">
      <c r="A1733" s="52">
        <v>1711</v>
      </c>
      <c r="B1733" s="68" t="s">
        <v>23</v>
      </c>
      <c r="C1733" s="10">
        <v>2944140</v>
      </c>
      <c r="D1733" s="69" t="s">
        <v>1965</v>
      </c>
      <c r="E1733" s="69" t="s">
        <v>1964</v>
      </c>
      <c r="F1733" s="8">
        <v>168</v>
      </c>
      <c r="G1733" s="69" t="s">
        <v>523</v>
      </c>
      <c r="H1733" s="67">
        <v>5300000000</v>
      </c>
      <c r="I1733" s="69" t="s">
        <v>1572</v>
      </c>
      <c r="J1733" s="1">
        <v>0.35</v>
      </c>
      <c r="K1733" s="64">
        <v>58860</v>
      </c>
      <c r="L1733" s="65">
        <v>42095</v>
      </c>
      <c r="M1733" s="65">
        <v>42156</v>
      </c>
      <c r="N1733" s="69" t="s">
        <v>21</v>
      </c>
      <c r="O1733" s="69" t="s">
        <v>22</v>
      </c>
    </row>
    <row r="1734" spans="1:15" ht="65.25" customHeight="1" x14ac:dyDescent="0.25">
      <c r="A1734" s="52">
        <v>1712</v>
      </c>
      <c r="B1734" s="69" t="s">
        <v>74</v>
      </c>
      <c r="C1734" s="69">
        <v>4560531</v>
      </c>
      <c r="D1734" s="69" t="s">
        <v>1282</v>
      </c>
      <c r="E1734" s="69" t="s">
        <v>1283</v>
      </c>
      <c r="F1734" s="69">
        <v>876</v>
      </c>
      <c r="G1734" s="69" t="s">
        <v>60</v>
      </c>
      <c r="H1734" s="6">
        <v>53412</v>
      </c>
      <c r="I1734" s="69" t="s">
        <v>91</v>
      </c>
      <c r="J1734" s="4">
        <v>2</v>
      </c>
      <c r="K1734" s="64">
        <v>1652</v>
      </c>
      <c r="L1734" s="65">
        <v>42217</v>
      </c>
      <c r="M1734" s="65">
        <v>42339</v>
      </c>
      <c r="N1734" s="69" t="s">
        <v>21</v>
      </c>
      <c r="O1734" s="69" t="s">
        <v>22</v>
      </c>
    </row>
    <row r="1735" spans="1:15" ht="65.25" customHeight="1" x14ac:dyDescent="0.25">
      <c r="A1735" s="52">
        <v>1713</v>
      </c>
      <c r="B1735" s="8">
        <v>55</v>
      </c>
      <c r="C1735" s="8">
        <v>5510090</v>
      </c>
      <c r="D1735" s="69" t="s">
        <v>1716</v>
      </c>
      <c r="E1735" s="69" t="s">
        <v>1717</v>
      </c>
      <c r="F1735" s="69">
        <v>792</v>
      </c>
      <c r="G1735" s="69" t="s">
        <v>117</v>
      </c>
      <c r="H1735" s="67">
        <v>45</v>
      </c>
      <c r="I1735" s="69" t="s">
        <v>122</v>
      </c>
      <c r="J1735" s="6">
        <v>3</v>
      </c>
      <c r="K1735" s="64">
        <v>145500</v>
      </c>
      <c r="L1735" s="65">
        <v>42036</v>
      </c>
      <c r="M1735" s="65">
        <v>42036</v>
      </c>
      <c r="N1735" s="69" t="s">
        <v>53</v>
      </c>
      <c r="O1735" s="69" t="s">
        <v>22</v>
      </c>
    </row>
    <row r="1736" spans="1:15" ht="65.25" customHeight="1" x14ac:dyDescent="0.25">
      <c r="A1736" s="52">
        <v>1714</v>
      </c>
      <c r="B1736" s="8" t="s">
        <v>1719</v>
      </c>
      <c r="C1736" s="8">
        <v>8090010</v>
      </c>
      <c r="D1736" s="13" t="s">
        <v>116</v>
      </c>
      <c r="E1736" s="13" t="s">
        <v>1718</v>
      </c>
      <c r="F1736" s="69">
        <v>792</v>
      </c>
      <c r="G1736" s="69" t="s">
        <v>117</v>
      </c>
      <c r="H1736" s="67">
        <v>53401</v>
      </c>
      <c r="I1736" s="69" t="s">
        <v>20</v>
      </c>
      <c r="J1736" s="6">
        <v>3</v>
      </c>
      <c r="K1736" s="64">
        <v>123000</v>
      </c>
      <c r="L1736" s="65">
        <v>42036</v>
      </c>
      <c r="M1736" s="65">
        <v>42064</v>
      </c>
      <c r="N1736" s="69" t="s">
        <v>53</v>
      </c>
      <c r="O1736" s="69" t="s">
        <v>22</v>
      </c>
    </row>
    <row r="1737" spans="1:15" ht="65.25" customHeight="1" x14ac:dyDescent="0.25">
      <c r="A1737" s="52">
        <v>1715</v>
      </c>
      <c r="B1737" s="69" t="s">
        <v>30</v>
      </c>
      <c r="C1737" s="69">
        <v>1816161</v>
      </c>
      <c r="D1737" s="69" t="s">
        <v>545</v>
      </c>
      <c r="E1737" s="13" t="s">
        <v>1827</v>
      </c>
      <c r="F1737" s="69">
        <v>796</v>
      </c>
      <c r="G1737" s="69" t="s">
        <v>19</v>
      </c>
      <c r="H1737" s="10">
        <v>53000000000</v>
      </c>
      <c r="I1737" s="69" t="s">
        <v>1572</v>
      </c>
      <c r="J1737" s="6">
        <v>263</v>
      </c>
      <c r="K1737" s="64">
        <v>169357.82</v>
      </c>
      <c r="L1737" s="65">
        <v>42064</v>
      </c>
      <c r="M1737" s="65">
        <v>42125</v>
      </c>
      <c r="N1737" s="69" t="s">
        <v>21</v>
      </c>
      <c r="O1737" s="69" t="s">
        <v>22</v>
      </c>
    </row>
    <row r="1738" spans="1:15" ht="65.25" customHeight="1" x14ac:dyDescent="0.25">
      <c r="A1738" s="52">
        <v>1716</v>
      </c>
      <c r="B1738" s="69" t="s">
        <v>30</v>
      </c>
      <c r="C1738" s="69">
        <v>1816161</v>
      </c>
      <c r="D1738" s="69" t="s">
        <v>545</v>
      </c>
      <c r="E1738" s="13" t="s">
        <v>1819</v>
      </c>
      <c r="F1738" s="69">
        <v>839</v>
      </c>
      <c r="G1738" s="69" t="s">
        <v>430</v>
      </c>
      <c r="H1738" s="10">
        <v>53000000000</v>
      </c>
      <c r="I1738" s="69" t="s">
        <v>1572</v>
      </c>
      <c r="J1738" s="6">
        <v>40</v>
      </c>
      <c r="K1738" s="64">
        <v>149466.84</v>
      </c>
      <c r="L1738" s="65">
        <v>42064</v>
      </c>
      <c r="M1738" s="65">
        <v>42125</v>
      </c>
      <c r="N1738" s="69" t="s">
        <v>21</v>
      </c>
      <c r="O1738" s="69" t="s">
        <v>22</v>
      </c>
    </row>
    <row r="1739" spans="1:15" ht="65.25" customHeight="1" x14ac:dyDescent="0.25">
      <c r="A1739" s="52">
        <v>1717</v>
      </c>
      <c r="B1739" s="69" t="s">
        <v>30</v>
      </c>
      <c r="C1739" s="69">
        <v>1816161</v>
      </c>
      <c r="D1739" s="69" t="s">
        <v>545</v>
      </c>
      <c r="E1739" s="13" t="s">
        <v>1832</v>
      </c>
      <c r="F1739" s="69">
        <v>839</v>
      </c>
      <c r="G1739" s="69" t="s">
        <v>430</v>
      </c>
      <c r="H1739" s="10">
        <v>53000000000</v>
      </c>
      <c r="I1739" s="69" t="s">
        <v>1572</v>
      </c>
      <c r="J1739" s="6">
        <v>3415</v>
      </c>
      <c r="K1739" s="64">
        <v>19894519.890000001</v>
      </c>
      <c r="L1739" s="65">
        <v>42064</v>
      </c>
      <c r="M1739" s="65">
        <v>42156</v>
      </c>
      <c r="N1739" s="69" t="s">
        <v>21</v>
      </c>
      <c r="O1739" s="69" t="s">
        <v>22</v>
      </c>
    </row>
    <row r="1740" spans="1:15" ht="65.25" customHeight="1" x14ac:dyDescent="0.25">
      <c r="A1740" s="52">
        <v>1718</v>
      </c>
      <c r="B1740" s="69" t="s">
        <v>30</v>
      </c>
      <c r="C1740" s="69">
        <v>1816161</v>
      </c>
      <c r="D1740" s="69" t="s">
        <v>545</v>
      </c>
      <c r="E1740" s="13" t="s">
        <v>1847</v>
      </c>
      <c r="F1740" s="69">
        <v>715</v>
      </c>
      <c r="G1740" s="69" t="s">
        <v>31</v>
      </c>
      <c r="H1740" s="10">
        <v>53000000000</v>
      </c>
      <c r="I1740" s="69" t="s">
        <v>1572</v>
      </c>
      <c r="J1740" s="6">
        <v>2731</v>
      </c>
      <c r="K1740" s="64">
        <v>5409763.3499999996</v>
      </c>
      <c r="L1740" s="65">
        <v>42064</v>
      </c>
      <c r="M1740" s="65">
        <v>42125</v>
      </c>
      <c r="N1740" s="69" t="s">
        <v>21</v>
      </c>
      <c r="O1740" s="69" t="s">
        <v>22</v>
      </c>
    </row>
    <row r="1741" spans="1:15" ht="65.25" customHeight="1" x14ac:dyDescent="0.25">
      <c r="A1741" s="52">
        <v>1719</v>
      </c>
      <c r="B1741" s="69" t="s">
        <v>30</v>
      </c>
      <c r="C1741" s="69">
        <v>2424714</v>
      </c>
      <c r="D1741" s="69" t="s">
        <v>412</v>
      </c>
      <c r="E1741" s="69" t="s">
        <v>413</v>
      </c>
      <c r="F1741" s="69">
        <v>796</v>
      </c>
      <c r="G1741" s="69" t="s">
        <v>19</v>
      </c>
      <c r="H1741" s="10">
        <v>53000000000</v>
      </c>
      <c r="I1741" s="69" t="s">
        <v>1572</v>
      </c>
      <c r="J1741" s="10">
        <v>2735</v>
      </c>
      <c r="K1741" s="64">
        <v>240256.92</v>
      </c>
      <c r="L1741" s="65">
        <v>42125</v>
      </c>
      <c r="M1741" s="65">
        <v>42186</v>
      </c>
      <c r="N1741" s="69" t="s">
        <v>21</v>
      </c>
      <c r="O1741" s="69" t="s">
        <v>22</v>
      </c>
    </row>
    <row r="1742" spans="1:15" ht="65.25" customHeight="1" x14ac:dyDescent="0.25">
      <c r="A1742" s="52">
        <v>1720</v>
      </c>
      <c r="B1742" s="68" t="s">
        <v>30</v>
      </c>
      <c r="C1742" s="68">
        <v>1929511</v>
      </c>
      <c r="D1742" s="69" t="s">
        <v>412</v>
      </c>
      <c r="E1742" s="69" t="s">
        <v>2355</v>
      </c>
      <c r="F1742" s="2" t="s">
        <v>2356</v>
      </c>
      <c r="G1742" s="68" t="s">
        <v>31</v>
      </c>
      <c r="H1742" s="67">
        <v>53000000000</v>
      </c>
      <c r="I1742" s="69" t="s">
        <v>20</v>
      </c>
      <c r="J1742" s="64">
        <v>244</v>
      </c>
      <c r="K1742" s="64">
        <v>254062.56</v>
      </c>
      <c r="L1742" s="65">
        <v>42248</v>
      </c>
      <c r="M1742" s="65">
        <v>42339</v>
      </c>
      <c r="N1742" s="69" t="s">
        <v>21</v>
      </c>
      <c r="O1742" s="69" t="s">
        <v>22</v>
      </c>
    </row>
    <row r="1743" spans="1:15" ht="65.25" customHeight="1" x14ac:dyDescent="0.25">
      <c r="A1743" s="52">
        <v>1721</v>
      </c>
      <c r="B1743" s="69" t="s">
        <v>30</v>
      </c>
      <c r="C1743" s="69">
        <v>2424714</v>
      </c>
      <c r="D1743" s="69" t="s">
        <v>412</v>
      </c>
      <c r="E1743" s="69" t="s">
        <v>413</v>
      </c>
      <c r="F1743" s="69">
        <v>796</v>
      </c>
      <c r="G1743" s="69" t="s">
        <v>19</v>
      </c>
      <c r="H1743" s="10">
        <v>53000000000</v>
      </c>
      <c r="I1743" s="69" t="s">
        <v>1572</v>
      </c>
      <c r="J1743" s="10">
        <v>2735</v>
      </c>
      <c r="K1743" s="64">
        <v>807099.61</v>
      </c>
      <c r="L1743" s="65">
        <v>42248</v>
      </c>
      <c r="M1743" s="65">
        <v>42339</v>
      </c>
      <c r="N1743" s="69" t="s">
        <v>21</v>
      </c>
      <c r="O1743" s="69" t="s">
        <v>22</v>
      </c>
    </row>
    <row r="1744" spans="1:15" ht="65.25" customHeight="1" x14ac:dyDescent="0.25">
      <c r="A1744" s="52">
        <v>1722</v>
      </c>
      <c r="B1744" s="69" t="s">
        <v>30</v>
      </c>
      <c r="C1744" s="69">
        <v>1816161</v>
      </c>
      <c r="D1744" s="13" t="s">
        <v>463</v>
      </c>
      <c r="E1744" s="69" t="s">
        <v>1286</v>
      </c>
      <c r="F1744" s="69">
        <v>796</v>
      </c>
      <c r="G1744" s="69" t="s">
        <v>19</v>
      </c>
      <c r="H1744" s="67">
        <v>53000000000</v>
      </c>
      <c r="I1744" s="69" t="s">
        <v>1572</v>
      </c>
      <c r="J1744" s="10">
        <v>1</v>
      </c>
      <c r="K1744" s="64">
        <v>9642.84</v>
      </c>
      <c r="L1744" s="65">
        <v>42095</v>
      </c>
      <c r="M1744" s="65">
        <v>42156</v>
      </c>
      <c r="N1744" s="69" t="s">
        <v>21</v>
      </c>
      <c r="O1744" s="69" t="s">
        <v>22</v>
      </c>
    </row>
    <row r="1745" spans="1:15" ht="65.25" customHeight="1" x14ac:dyDescent="0.25">
      <c r="A1745" s="52">
        <v>1723</v>
      </c>
      <c r="B1745" s="69" t="s">
        <v>30</v>
      </c>
      <c r="C1745" s="69">
        <v>1816161</v>
      </c>
      <c r="D1745" s="13" t="s">
        <v>463</v>
      </c>
      <c r="E1745" s="69" t="s">
        <v>1286</v>
      </c>
      <c r="F1745" s="69">
        <v>796</v>
      </c>
      <c r="G1745" s="69" t="s">
        <v>19</v>
      </c>
      <c r="H1745" s="67">
        <v>53000000000</v>
      </c>
      <c r="I1745" s="69" t="s">
        <v>1572</v>
      </c>
      <c r="J1745" s="10">
        <v>22516</v>
      </c>
      <c r="K1745" s="64">
        <v>1179757.69</v>
      </c>
      <c r="L1745" s="65">
        <v>42095</v>
      </c>
      <c r="M1745" s="65">
        <v>42156</v>
      </c>
      <c r="N1745" s="69" t="s">
        <v>21</v>
      </c>
      <c r="O1745" s="69" t="s">
        <v>22</v>
      </c>
    </row>
    <row r="1746" spans="1:15" ht="65.25" customHeight="1" x14ac:dyDescent="0.25">
      <c r="A1746" s="52">
        <v>1724</v>
      </c>
      <c r="B1746" s="2" t="s">
        <v>127</v>
      </c>
      <c r="C1746" s="8">
        <v>9414000</v>
      </c>
      <c r="D1746" s="69" t="s">
        <v>1273</v>
      </c>
      <c r="E1746" s="69" t="s">
        <v>1274</v>
      </c>
      <c r="F1746" s="69">
        <v>796</v>
      </c>
      <c r="G1746" s="69" t="s">
        <v>19</v>
      </c>
      <c r="H1746" s="67">
        <v>53401</v>
      </c>
      <c r="I1746" s="69" t="s">
        <v>20</v>
      </c>
      <c r="J1746" s="4">
        <v>1</v>
      </c>
      <c r="K1746" s="64">
        <v>100000</v>
      </c>
      <c r="L1746" s="65">
        <v>42217</v>
      </c>
      <c r="M1746" s="65">
        <v>42248</v>
      </c>
      <c r="N1746" s="69" t="s">
        <v>21</v>
      </c>
      <c r="O1746" s="69" t="s">
        <v>22</v>
      </c>
    </row>
    <row r="1747" spans="1:15" ht="65.25" customHeight="1" x14ac:dyDescent="0.25">
      <c r="A1747" s="52">
        <v>1725</v>
      </c>
      <c r="B1747" s="68" t="s">
        <v>736</v>
      </c>
      <c r="C1747" s="68">
        <v>9460000</v>
      </c>
      <c r="D1747" s="69" t="s">
        <v>1278</v>
      </c>
      <c r="E1747" s="69" t="s">
        <v>1279</v>
      </c>
      <c r="F1747" s="69">
        <v>876</v>
      </c>
      <c r="G1747" s="69" t="s">
        <v>60</v>
      </c>
      <c r="H1747" s="67">
        <v>53401</v>
      </c>
      <c r="I1747" s="69" t="s">
        <v>20</v>
      </c>
      <c r="J1747" s="6">
        <v>1</v>
      </c>
      <c r="K1747" s="11">
        <v>21605.8</v>
      </c>
      <c r="L1747" s="65">
        <v>42217</v>
      </c>
      <c r="M1747" s="65">
        <v>42248</v>
      </c>
      <c r="N1747" s="69" t="s">
        <v>21</v>
      </c>
      <c r="O1747" s="69" t="s">
        <v>22</v>
      </c>
    </row>
    <row r="1748" spans="1:15" ht="65.25" customHeight="1" x14ac:dyDescent="0.25">
      <c r="A1748" s="52">
        <v>1726</v>
      </c>
      <c r="B1748" s="68" t="s">
        <v>736</v>
      </c>
      <c r="C1748" s="68">
        <v>9460000</v>
      </c>
      <c r="D1748" s="69" t="s">
        <v>1280</v>
      </c>
      <c r="E1748" s="69" t="s">
        <v>1281</v>
      </c>
      <c r="F1748" s="69">
        <v>876</v>
      </c>
      <c r="G1748" s="69" t="s">
        <v>60</v>
      </c>
      <c r="H1748" s="67">
        <v>53401</v>
      </c>
      <c r="I1748" s="69" t="s">
        <v>20</v>
      </c>
      <c r="J1748" s="6">
        <v>1</v>
      </c>
      <c r="K1748" s="11">
        <v>28320</v>
      </c>
      <c r="L1748" s="65">
        <v>42217</v>
      </c>
      <c r="M1748" s="65">
        <v>42248</v>
      </c>
      <c r="N1748" s="69" t="s">
        <v>21</v>
      </c>
      <c r="O1748" s="69" t="s">
        <v>22</v>
      </c>
    </row>
    <row r="1749" spans="1:15" ht="65.25" customHeight="1" x14ac:dyDescent="0.25">
      <c r="A1749" s="52">
        <v>1727</v>
      </c>
      <c r="B1749" s="68" t="s">
        <v>23</v>
      </c>
      <c r="C1749" s="68">
        <v>2897030</v>
      </c>
      <c r="D1749" s="69" t="s">
        <v>371</v>
      </c>
      <c r="E1749" s="69" t="s">
        <v>376</v>
      </c>
      <c r="F1749" s="69">
        <v>796</v>
      </c>
      <c r="G1749" s="69" t="s">
        <v>19</v>
      </c>
      <c r="H1749" s="67">
        <v>53401</v>
      </c>
      <c r="I1749" s="69" t="s">
        <v>20</v>
      </c>
      <c r="J1749" s="4">
        <v>100</v>
      </c>
      <c r="K1749" s="4">
        <v>87037.61</v>
      </c>
      <c r="L1749" s="65">
        <v>42095</v>
      </c>
      <c r="M1749" s="65">
        <v>42156</v>
      </c>
      <c r="N1749" s="69" t="s">
        <v>21</v>
      </c>
      <c r="O1749" s="69" t="s">
        <v>22</v>
      </c>
    </row>
    <row r="1750" spans="1:15" ht="65.25" customHeight="1" x14ac:dyDescent="0.25">
      <c r="A1750" s="52">
        <v>1728</v>
      </c>
      <c r="B1750" s="68" t="s">
        <v>23</v>
      </c>
      <c r="C1750" s="68">
        <v>2897030</v>
      </c>
      <c r="D1750" s="69" t="s">
        <v>371</v>
      </c>
      <c r="E1750" s="69" t="s">
        <v>379</v>
      </c>
      <c r="F1750" s="69">
        <v>796</v>
      </c>
      <c r="G1750" s="69" t="s">
        <v>19</v>
      </c>
      <c r="H1750" s="67">
        <v>53401</v>
      </c>
      <c r="I1750" s="69" t="s">
        <v>20</v>
      </c>
      <c r="J1750" s="4">
        <v>100</v>
      </c>
      <c r="K1750" s="4">
        <v>192893.66</v>
      </c>
      <c r="L1750" s="65">
        <v>42095</v>
      </c>
      <c r="M1750" s="65">
        <v>42156</v>
      </c>
      <c r="N1750" s="69" t="s">
        <v>21</v>
      </c>
      <c r="O1750" s="69" t="s">
        <v>22</v>
      </c>
    </row>
    <row r="1751" spans="1:15" ht="65.25" customHeight="1" x14ac:dyDescent="0.25">
      <c r="A1751" s="52">
        <v>1729</v>
      </c>
      <c r="B1751" s="69" t="s">
        <v>23</v>
      </c>
      <c r="C1751" s="8">
        <v>2897030</v>
      </c>
      <c r="D1751" s="13" t="s">
        <v>371</v>
      </c>
      <c r="E1751" s="13" t="s">
        <v>1871</v>
      </c>
      <c r="F1751" s="69">
        <v>796</v>
      </c>
      <c r="G1751" s="69" t="s">
        <v>19</v>
      </c>
      <c r="H1751" s="68">
        <v>53401</v>
      </c>
      <c r="I1751" s="35" t="s">
        <v>20</v>
      </c>
      <c r="J1751" s="40">
        <v>84</v>
      </c>
      <c r="K1751" s="37">
        <v>125717</v>
      </c>
      <c r="L1751" s="38">
        <v>42095</v>
      </c>
      <c r="M1751" s="65">
        <v>42156</v>
      </c>
      <c r="N1751" s="69" t="s">
        <v>21</v>
      </c>
      <c r="O1751" s="35" t="s">
        <v>22</v>
      </c>
    </row>
    <row r="1752" spans="1:15" ht="65.25" customHeight="1" x14ac:dyDescent="0.25">
      <c r="A1752" s="52">
        <v>1730</v>
      </c>
      <c r="B1752" s="68" t="s">
        <v>23</v>
      </c>
      <c r="C1752" s="68">
        <v>2897030</v>
      </c>
      <c r="D1752" s="69" t="s">
        <v>371</v>
      </c>
      <c r="E1752" s="69" t="s">
        <v>373</v>
      </c>
      <c r="F1752" s="69">
        <v>796</v>
      </c>
      <c r="G1752" s="69" t="s">
        <v>19</v>
      </c>
      <c r="H1752" s="67">
        <v>53401</v>
      </c>
      <c r="I1752" s="69" t="s">
        <v>20</v>
      </c>
      <c r="J1752" s="4">
        <v>150</v>
      </c>
      <c r="K1752" s="4">
        <v>274283</v>
      </c>
      <c r="L1752" s="65">
        <v>42186</v>
      </c>
      <c r="M1752" s="65">
        <v>42248</v>
      </c>
      <c r="N1752" s="69" t="s">
        <v>21</v>
      </c>
      <c r="O1752" s="69" t="s">
        <v>22</v>
      </c>
    </row>
    <row r="1753" spans="1:15" ht="65.25" customHeight="1" x14ac:dyDescent="0.25">
      <c r="A1753" s="52">
        <v>1731</v>
      </c>
      <c r="B1753" s="69" t="s">
        <v>422</v>
      </c>
      <c r="C1753" s="6">
        <v>3020000</v>
      </c>
      <c r="D1753" s="69" t="s">
        <v>1299</v>
      </c>
      <c r="E1753" s="69" t="s">
        <v>1300</v>
      </c>
      <c r="F1753" s="69">
        <v>876</v>
      </c>
      <c r="G1753" s="69" t="s">
        <v>60</v>
      </c>
      <c r="H1753" s="67">
        <v>53401</v>
      </c>
      <c r="I1753" s="69" t="s">
        <v>20</v>
      </c>
      <c r="J1753" s="64">
        <v>1</v>
      </c>
      <c r="K1753" s="64">
        <v>2700</v>
      </c>
      <c r="L1753" s="65">
        <v>42248</v>
      </c>
      <c r="M1753" s="65">
        <v>42278</v>
      </c>
      <c r="N1753" s="69" t="s">
        <v>21</v>
      </c>
      <c r="O1753" s="69" t="s">
        <v>22</v>
      </c>
    </row>
    <row r="1754" spans="1:15" ht="65.25" customHeight="1" x14ac:dyDescent="0.25">
      <c r="A1754" s="52">
        <v>1732</v>
      </c>
      <c r="B1754" s="68" t="s">
        <v>23</v>
      </c>
      <c r="C1754" s="68">
        <v>2897030</v>
      </c>
      <c r="D1754" s="69" t="s">
        <v>371</v>
      </c>
      <c r="E1754" s="69" t="s">
        <v>377</v>
      </c>
      <c r="F1754" s="69">
        <v>796</v>
      </c>
      <c r="G1754" s="69" t="s">
        <v>19</v>
      </c>
      <c r="H1754" s="67">
        <v>53401</v>
      </c>
      <c r="I1754" s="69" t="s">
        <v>20</v>
      </c>
      <c r="J1754" s="4">
        <v>106</v>
      </c>
      <c r="K1754" s="4">
        <v>155316.72</v>
      </c>
      <c r="L1754" s="65">
        <v>42095</v>
      </c>
      <c r="M1754" s="65">
        <v>42125</v>
      </c>
      <c r="N1754" s="69" t="s">
        <v>21</v>
      </c>
      <c r="O1754" s="69" t="s">
        <v>22</v>
      </c>
    </row>
    <row r="1755" spans="1:15" ht="65.25" customHeight="1" x14ac:dyDescent="0.25">
      <c r="A1755" s="52">
        <v>1733</v>
      </c>
      <c r="B1755" s="68" t="s">
        <v>23</v>
      </c>
      <c r="C1755" s="68">
        <v>2897030</v>
      </c>
      <c r="D1755" s="69" t="s">
        <v>371</v>
      </c>
      <c r="E1755" s="69" t="s">
        <v>377</v>
      </c>
      <c r="F1755" s="69">
        <v>796</v>
      </c>
      <c r="G1755" s="69" t="s">
        <v>19</v>
      </c>
      <c r="H1755" s="67">
        <v>53401</v>
      </c>
      <c r="I1755" s="69" t="s">
        <v>20</v>
      </c>
      <c r="J1755" s="4">
        <v>100</v>
      </c>
      <c r="K1755" s="4">
        <f>244683.28-132300</f>
        <v>112383.28</v>
      </c>
      <c r="L1755" s="65">
        <v>42186</v>
      </c>
      <c r="M1755" s="65">
        <v>42248</v>
      </c>
      <c r="N1755" s="69" t="s">
        <v>21</v>
      </c>
      <c r="O1755" s="69" t="s">
        <v>22</v>
      </c>
    </row>
    <row r="1756" spans="1:15" ht="65.25" customHeight="1" x14ac:dyDescent="0.25">
      <c r="A1756" s="52">
        <v>1734</v>
      </c>
      <c r="B1756" s="68" t="s">
        <v>23</v>
      </c>
      <c r="C1756" s="68" t="s">
        <v>2239</v>
      </c>
      <c r="D1756" s="69" t="s">
        <v>2240</v>
      </c>
      <c r="E1756" s="69" t="s">
        <v>2241</v>
      </c>
      <c r="F1756" s="69">
        <v>796</v>
      </c>
      <c r="G1756" s="69" t="s">
        <v>19</v>
      </c>
      <c r="H1756" s="67">
        <v>53401</v>
      </c>
      <c r="I1756" s="69" t="s">
        <v>20</v>
      </c>
      <c r="J1756" s="4">
        <v>1500</v>
      </c>
      <c r="K1756" s="4">
        <v>132300</v>
      </c>
      <c r="L1756" s="65">
        <v>42186</v>
      </c>
      <c r="M1756" s="65">
        <v>42248</v>
      </c>
      <c r="N1756" s="69" t="s">
        <v>21</v>
      </c>
      <c r="O1756" s="69" t="s">
        <v>22</v>
      </c>
    </row>
    <row r="1757" spans="1:15" ht="65.25" customHeight="1" x14ac:dyDescent="0.25">
      <c r="A1757" s="52">
        <v>1735</v>
      </c>
      <c r="B1757" s="68" t="s">
        <v>23</v>
      </c>
      <c r="C1757" s="68">
        <v>2897030</v>
      </c>
      <c r="D1757" s="69" t="s">
        <v>371</v>
      </c>
      <c r="E1757" s="69" t="s">
        <v>375</v>
      </c>
      <c r="F1757" s="69">
        <v>796</v>
      </c>
      <c r="G1757" s="69" t="s">
        <v>19</v>
      </c>
      <c r="H1757" s="67">
        <v>53401</v>
      </c>
      <c r="I1757" s="69" t="s">
        <v>20</v>
      </c>
      <c r="J1757" s="4">
        <v>66</v>
      </c>
      <c r="K1757" s="4">
        <v>100816.19</v>
      </c>
      <c r="L1757" s="65">
        <v>42156</v>
      </c>
      <c r="M1757" s="65">
        <v>42186</v>
      </c>
      <c r="N1757" s="69" t="s">
        <v>21</v>
      </c>
      <c r="O1757" s="69" t="s">
        <v>22</v>
      </c>
    </row>
    <row r="1758" spans="1:15" ht="65.25" customHeight="1" x14ac:dyDescent="0.25">
      <c r="A1758" s="52">
        <v>1736</v>
      </c>
      <c r="B1758" s="68" t="s">
        <v>23</v>
      </c>
      <c r="C1758" s="68">
        <v>2930490</v>
      </c>
      <c r="D1758" s="69" t="s">
        <v>371</v>
      </c>
      <c r="E1758" s="69" t="s">
        <v>2369</v>
      </c>
      <c r="F1758" s="69">
        <v>796</v>
      </c>
      <c r="G1758" s="69" t="s">
        <v>19</v>
      </c>
      <c r="H1758" s="67">
        <v>53401</v>
      </c>
      <c r="I1758" s="69" t="s">
        <v>20</v>
      </c>
      <c r="J1758" s="4">
        <v>50</v>
      </c>
      <c r="K1758" s="4">
        <v>308650</v>
      </c>
      <c r="L1758" s="65">
        <v>42248</v>
      </c>
      <c r="M1758" s="65">
        <v>42339</v>
      </c>
      <c r="N1758" s="69" t="s">
        <v>21</v>
      </c>
      <c r="O1758" s="69" t="s">
        <v>22</v>
      </c>
    </row>
    <row r="1759" spans="1:15" ht="65.25" customHeight="1" x14ac:dyDescent="0.25">
      <c r="A1759" s="52">
        <v>1737</v>
      </c>
      <c r="B1759" s="68" t="s">
        <v>23</v>
      </c>
      <c r="C1759" s="68">
        <v>2930490</v>
      </c>
      <c r="D1759" s="69" t="s">
        <v>371</v>
      </c>
      <c r="E1759" s="69" t="s">
        <v>1786</v>
      </c>
      <c r="F1759" s="69">
        <v>796</v>
      </c>
      <c r="G1759" s="69" t="s">
        <v>19</v>
      </c>
      <c r="H1759" s="67">
        <v>53401</v>
      </c>
      <c r="I1759" s="69" t="s">
        <v>20</v>
      </c>
      <c r="J1759" s="69">
        <v>22</v>
      </c>
      <c r="K1759" s="64">
        <v>165968</v>
      </c>
      <c r="L1759" s="65">
        <v>42064</v>
      </c>
      <c r="M1759" s="65">
        <v>42125</v>
      </c>
      <c r="N1759" s="69" t="s">
        <v>21</v>
      </c>
      <c r="O1759" s="69" t="s">
        <v>22</v>
      </c>
    </row>
    <row r="1760" spans="1:15" ht="65.25" customHeight="1" x14ac:dyDescent="0.25">
      <c r="A1760" s="52">
        <v>1738</v>
      </c>
      <c r="B1760" s="68" t="s">
        <v>23</v>
      </c>
      <c r="C1760" s="68">
        <v>2897030</v>
      </c>
      <c r="D1760" s="69" t="s">
        <v>371</v>
      </c>
      <c r="E1760" s="69" t="s">
        <v>379</v>
      </c>
      <c r="F1760" s="69">
        <v>796</v>
      </c>
      <c r="G1760" s="69" t="s">
        <v>19</v>
      </c>
      <c r="H1760" s="67">
        <v>53401</v>
      </c>
      <c r="I1760" s="69" t="s">
        <v>20</v>
      </c>
      <c r="J1760" s="4">
        <v>100</v>
      </c>
      <c r="K1760" s="4">
        <v>92563.47</v>
      </c>
      <c r="L1760" s="65">
        <v>42248</v>
      </c>
      <c r="M1760" s="65">
        <v>42339</v>
      </c>
      <c r="N1760" s="69" t="s">
        <v>21</v>
      </c>
      <c r="O1760" s="69" t="s">
        <v>22</v>
      </c>
    </row>
    <row r="1761" spans="1:15" ht="65.25" customHeight="1" x14ac:dyDescent="0.25">
      <c r="A1761" s="52">
        <v>1739</v>
      </c>
      <c r="B1761" s="68" t="s">
        <v>23</v>
      </c>
      <c r="C1761" s="68">
        <v>2897030</v>
      </c>
      <c r="D1761" s="69" t="s">
        <v>371</v>
      </c>
      <c r="E1761" s="69" t="s">
        <v>2302</v>
      </c>
      <c r="F1761" s="69">
        <v>796</v>
      </c>
      <c r="G1761" s="69" t="s">
        <v>19</v>
      </c>
      <c r="H1761" s="67">
        <v>53401</v>
      </c>
      <c r="I1761" s="69" t="s">
        <v>20</v>
      </c>
      <c r="J1761" s="4">
        <v>166</v>
      </c>
      <c r="K1761" s="4">
        <v>165620.07999999999</v>
      </c>
      <c r="L1761" s="65">
        <v>42217</v>
      </c>
      <c r="M1761" s="65">
        <v>42339</v>
      </c>
      <c r="N1761" s="69" t="s">
        <v>21</v>
      </c>
      <c r="O1761" s="69" t="s">
        <v>22</v>
      </c>
    </row>
    <row r="1762" spans="1:15" ht="65.25" customHeight="1" x14ac:dyDescent="0.25">
      <c r="A1762" s="52">
        <v>1740</v>
      </c>
      <c r="B1762" s="68" t="s">
        <v>23</v>
      </c>
      <c r="C1762" s="68">
        <v>2897030</v>
      </c>
      <c r="D1762" s="69" t="s">
        <v>371</v>
      </c>
      <c r="E1762" s="69" t="s">
        <v>380</v>
      </c>
      <c r="F1762" s="69">
        <v>796</v>
      </c>
      <c r="G1762" s="69" t="s">
        <v>19</v>
      </c>
      <c r="H1762" s="67">
        <v>53401</v>
      </c>
      <c r="I1762" s="69" t="s">
        <v>20</v>
      </c>
      <c r="J1762" s="4">
        <v>100</v>
      </c>
      <c r="K1762" s="4">
        <v>200000</v>
      </c>
      <c r="L1762" s="65">
        <v>42186</v>
      </c>
      <c r="M1762" s="65">
        <v>42248</v>
      </c>
      <c r="N1762" s="69" t="s">
        <v>21</v>
      </c>
      <c r="O1762" s="69" t="s">
        <v>22</v>
      </c>
    </row>
    <row r="1763" spans="1:15" ht="65.25" customHeight="1" x14ac:dyDescent="0.25">
      <c r="A1763" s="52">
        <v>1741</v>
      </c>
      <c r="B1763" s="68" t="s">
        <v>23</v>
      </c>
      <c r="C1763" s="68">
        <v>2897030</v>
      </c>
      <c r="D1763" s="69" t="s">
        <v>371</v>
      </c>
      <c r="E1763" s="69" t="s">
        <v>374</v>
      </c>
      <c r="F1763" s="69">
        <v>796</v>
      </c>
      <c r="G1763" s="69" t="s">
        <v>19</v>
      </c>
      <c r="H1763" s="67">
        <v>53401</v>
      </c>
      <c r="I1763" s="69" t="s">
        <v>20</v>
      </c>
      <c r="J1763" s="4">
        <v>400</v>
      </c>
      <c r="K1763" s="4">
        <v>1056224.32</v>
      </c>
      <c r="L1763" s="65">
        <v>42248</v>
      </c>
      <c r="M1763" s="65">
        <v>42278</v>
      </c>
      <c r="N1763" s="69" t="s">
        <v>21</v>
      </c>
      <c r="O1763" s="69" t="s">
        <v>22</v>
      </c>
    </row>
    <row r="1764" spans="1:15" ht="65.25" customHeight="1" x14ac:dyDescent="0.25">
      <c r="A1764" s="52">
        <v>1742</v>
      </c>
      <c r="B1764" s="68" t="s">
        <v>23</v>
      </c>
      <c r="C1764" s="68">
        <v>2897030</v>
      </c>
      <c r="D1764" s="69" t="s">
        <v>371</v>
      </c>
      <c r="E1764" s="69" t="s">
        <v>375</v>
      </c>
      <c r="F1764" s="69">
        <v>796</v>
      </c>
      <c r="G1764" s="69" t="s">
        <v>19</v>
      </c>
      <c r="H1764" s="67">
        <v>53401</v>
      </c>
      <c r="I1764" s="69" t="s">
        <v>20</v>
      </c>
      <c r="J1764" s="4">
        <v>1050</v>
      </c>
      <c r="K1764" s="4">
        <v>900000</v>
      </c>
      <c r="L1764" s="65">
        <v>42186</v>
      </c>
      <c r="M1764" s="65">
        <v>42248</v>
      </c>
      <c r="N1764" s="69" t="s">
        <v>21</v>
      </c>
      <c r="O1764" s="69" t="s">
        <v>22</v>
      </c>
    </row>
    <row r="1765" spans="1:15" ht="65.25" customHeight="1" x14ac:dyDescent="0.25">
      <c r="A1765" s="52">
        <v>1743</v>
      </c>
      <c r="B1765" s="68" t="s">
        <v>23</v>
      </c>
      <c r="C1765" s="68">
        <v>2897030</v>
      </c>
      <c r="D1765" s="69" t="s">
        <v>371</v>
      </c>
      <c r="E1765" s="69" t="s">
        <v>373</v>
      </c>
      <c r="F1765" s="69">
        <v>796</v>
      </c>
      <c r="G1765" s="69" t="s">
        <v>19</v>
      </c>
      <c r="H1765" s="67">
        <v>53401</v>
      </c>
      <c r="I1765" s="69" t="s">
        <v>20</v>
      </c>
      <c r="J1765" s="4">
        <v>150</v>
      </c>
      <c r="K1765" s="4">
        <v>200000</v>
      </c>
      <c r="L1765" s="65">
        <v>42278</v>
      </c>
      <c r="M1765" s="65">
        <v>42339</v>
      </c>
      <c r="N1765" s="69" t="s">
        <v>21</v>
      </c>
      <c r="O1765" s="69" t="s">
        <v>22</v>
      </c>
    </row>
    <row r="1766" spans="1:15" ht="65.25" customHeight="1" x14ac:dyDescent="0.25">
      <c r="A1766" s="52">
        <v>1744</v>
      </c>
      <c r="B1766" s="68" t="s">
        <v>23</v>
      </c>
      <c r="C1766" s="68">
        <v>2897030</v>
      </c>
      <c r="D1766" s="69" t="s">
        <v>371</v>
      </c>
      <c r="E1766" s="69" t="s">
        <v>374</v>
      </c>
      <c r="F1766" s="69">
        <v>796</v>
      </c>
      <c r="G1766" s="69" t="s">
        <v>19</v>
      </c>
      <c r="H1766" s="67">
        <v>53401</v>
      </c>
      <c r="I1766" s="69" t="s">
        <v>20</v>
      </c>
      <c r="J1766" s="4">
        <v>400</v>
      </c>
      <c r="K1766" s="4">
        <v>950000</v>
      </c>
      <c r="L1766" s="65">
        <v>42278</v>
      </c>
      <c r="M1766" s="65">
        <v>42339</v>
      </c>
      <c r="N1766" s="69" t="s">
        <v>21</v>
      </c>
      <c r="O1766" s="69" t="s">
        <v>22</v>
      </c>
    </row>
    <row r="1767" spans="1:15" ht="65.25" customHeight="1" x14ac:dyDescent="0.25">
      <c r="A1767" s="52">
        <v>1745</v>
      </c>
      <c r="B1767" s="68" t="s">
        <v>23</v>
      </c>
      <c r="C1767" s="68">
        <v>2897030</v>
      </c>
      <c r="D1767" s="69" t="s">
        <v>371</v>
      </c>
      <c r="E1767" s="69" t="s">
        <v>375</v>
      </c>
      <c r="F1767" s="69">
        <v>796</v>
      </c>
      <c r="G1767" s="69" t="s">
        <v>19</v>
      </c>
      <c r="H1767" s="67">
        <v>53401</v>
      </c>
      <c r="I1767" s="69" t="s">
        <v>20</v>
      </c>
      <c r="J1767" s="4">
        <v>1050</v>
      </c>
      <c r="K1767" s="4">
        <v>961690.61</v>
      </c>
      <c r="L1767" s="65">
        <v>42278</v>
      </c>
      <c r="M1767" s="65">
        <v>42339</v>
      </c>
      <c r="N1767" s="69" t="s">
        <v>21</v>
      </c>
      <c r="O1767" s="69" t="s">
        <v>22</v>
      </c>
    </row>
    <row r="1768" spans="1:15" ht="65.25" customHeight="1" x14ac:dyDescent="0.25">
      <c r="A1768" s="52">
        <v>1746</v>
      </c>
      <c r="B1768" s="68" t="s">
        <v>23</v>
      </c>
      <c r="C1768" s="68">
        <v>2897030</v>
      </c>
      <c r="D1768" s="69" t="s">
        <v>371</v>
      </c>
      <c r="E1768" s="69" t="s">
        <v>373</v>
      </c>
      <c r="F1768" s="69">
        <v>796</v>
      </c>
      <c r="G1768" s="69" t="s">
        <v>19</v>
      </c>
      <c r="H1768" s="67">
        <v>53401</v>
      </c>
      <c r="I1768" s="69" t="s">
        <v>20</v>
      </c>
      <c r="J1768" s="4">
        <v>46</v>
      </c>
      <c r="K1768" s="4">
        <v>88309.39</v>
      </c>
      <c r="L1768" s="65">
        <v>42248</v>
      </c>
      <c r="M1768" s="65">
        <v>42278</v>
      </c>
      <c r="N1768" s="69" t="s">
        <v>21</v>
      </c>
      <c r="O1768" s="69" t="s">
        <v>22</v>
      </c>
    </row>
    <row r="1769" spans="1:15" ht="65.25" customHeight="1" x14ac:dyDescent="0.25">
      <c r="A1769" s="52">
        <v>1747</v>
      </c>
      <c r="B1769" s="68" t="s">
        <v>23</v>
      </c>
      <c r="C1769" s="68">
        <v>2897030</v>
      </c>
      <c r="D1769" s="69" t="s">
        <v>371</v>
      </c>
      <c r="E1769" s="69" t="s">
        <v>377</v>
      </c>
      <c r="F1769" s="69">
        <v>796</v>
      </c>
      <c r="G1769" s="69" t="s">
        <v>19</v>
      </c>
      <c r="H1769" s="67">
        <v>53401</v>
      </c>
      <c r="I1769" s="69" t="s">
        <v>20</v>
      </c>
      <c r="J1769" s="4">
        <v>69</v>
      </c>
      <c r="K1769" s="4">
        <v>143775.67999999999</v>
      </c>
      <c r="L1769" s="65">
        <v>42248</v>
      </c>
      <c r="M1769" s="65">
        <v>42278</v>
      </c>
      <c r="N1769" s="69" t="s">
        <v>21</v>
      </c>
      <c r="O1769" s="69" t="s">
        <v>22</v>
      </c>
    </row>
    <row r="1770" spans="1:15" ht="65.25" customHeight="1" x14ac:dyDescent="0.25">
      <c r="A1770" s="52">
        <v>1748</v>
      </c>
      <c r="B1770" s="68" t="s">
        <v>23</v>
      </c>
      <c r="C1770" s="68">
        <v>2897030</v>
      </c>
      <c r="D1770" s="69" t="s">
        <v>371</v>
      </c>
      <c r="E1770" s="69" t="s">
        <v>378</v>
      </c>
      <c r="F1770" s="69">
        <v>796</v>
      </c>
      <c r="G1770" s="69" t="s">
        <v>19</v>
      </c>
      <c r="H1770" s="67">
        <v>53401</v>
      </c>
      <c r="I1770" s="69" t="s">
        <v>20</v>
      </c>
      <c r="J1770" s="4">
        <v>100</v>
      </c>
      <c r="K1770" s="4">
        <v>180000</v>
      </c>
      <c r="L1770" s="65">
        <v>42278</v>
      </c>
      <c r="M1770" s="65">
        <v>42339</v>
      </c>
      <c r="N1770" s="69" t="s">
        <v>21</v>
      </c>
      <c r="O1770" s="69" t="s">
        <v>22</v>
      </c>
    </row>
    <row r="1771" spans="1:15" ht="65.25" customHeight="1" x14ac:dyDescent="0.25">
      <c r="A1771" s="52">
        <v>1749</v>
      </c>
      <c r="B1771" s="68" t="s">
        <v>23</v>
      </c>
      <c r="C1771" s="68">
        <v>2897030</v>
      </c>
      <c r="D1771" s="69" t="s">
        <v>371</v>
      </c>
      <c r="E1771" s="69" t="s">
        <v>379</v>
      </c>
      <c r="F1771" s="69">
        <v>796</v>
      </c>
      <c r="G1771" s="69" t="s">
        <v>19</v>
      </c>
      <c r="H1771" s="67">
        <v>53401</v>
      </c>
      <c r="I1771" s="69" t="s">
        <v>20</v>
      </c>
      <c r="J1771" s="4">
        <v>100</v>
      </c>
      <c r="K1771" s="4">
        <v>200000</v>
      </c>
      <c r="L1771" s="65">
        <v>42278</v>
      </c>
      <c r="M1771" s="65">
        <v>42339</v>
      </c>
      <c r="N1771" s="69" t="s">
        <v>21</v>
      </c>
      <c r="O1771" s="69" t="s">
        <v>22</v>
      </c>
    </row>
    <row r="1772" spans="1:15" ht="65.25" customHeight="1" x14ac:dyDescent="0.25">
      <c r="A1772" s="52">
        <v>1750</v>
      </c>
      <c r="B1772" s="68" t="s">
        <v>23</v>
      </c>
      <c r="C1772" s="68">
        <v>2897030</v>
      </c>
      <c r="D1772" s="69" t="s">
        <v>371</v>
      </c>
      <c r="E1772" s="69" t="s">
        <v>380</v>
      </c>
      <c r="F1772" s="69">
        <v>796</v>
      </c>
      <c r="G1772" s="69" t="s">
        <v>19</v>
      </c>
      <c r="H1772" s="67">
        <v>53401</v>
      </c>
      <c r="I1772" s="69" t="s">
        <v>20</v>
      </c>
      <c r="J1772" s="4">
        <v>100</v>
      </c>
      <c r="K1772" s="4">
        <v>200000</v>
      </c>
      <c r="L1772" s="65">
        <v>42278</v>
      </c>
      <c r="M1772" s="65">
        <v>42339</v>
      </c>
      <c r="N1772" s="69" t="s">
        <v>21</v>
      </c>
      <c r="O1772" s="69" t="s">
        <v>22</v>
      </c>
    </row>
    <row r="1773" spans="1:15" ht="65.25" customHeight="1" x14ac:dyDescent="0.25">
      <c r="A1773" s="52">
        <v>1751</v>
      </c>
      <c r="B1773" s="68" t="s">
        <v>23</v>
      </c>
      <c r="C1773" s="68">
        <v>2897240</v>
      </c>
      <c r="D1773" s="69" t="s">
        <v>371</v>
      </c>
      <c r="E1773" s="69" t="s">
        <v>1628</v>
      </c>
      <c r="F1773" s="69">
        <v>796</v>
      </c>
      <c r="G1773" s="69" t="s">
        <v>19</v>
      </c>
      <c r="H1773" s="67">
        <v>53401</v>
      </c>
      <c r="I1773" s="69" t="s">
        <v>20</v>
      </c>
      <c r="J1773" s="4">
        <v>1260</v>
      </c>
      <c r="K1773" s="4">
        <v>1908900</v>
      </c>
      <c r="L1773" s="65">
        <v>42036</v>
      </c>
      <c r="M1773" s="65">
        <v>42095</v>
      </c>
      <c r="N1773" s="69" t="s">
        <v>53</v>
      </c>
      <c r="O1773" s="69" t="s">
        <v>22</v>
      </c>
    </row>
    <row r="1774" spans="1:15" ht="65.25" customHeight="1" x14ac:dyDescent="0.25">
      <c r="A1774" s="52">
        <v>1752</v>
      </c>
      <c r="B1774" s="68" t="s">
        <v>23</v>
      </c>
      <c r="C1774" s="68">
        <v>2897240</v>
      </c>
      <c r="D1774" s="69" t="s">
        <v>353</v>
      </c>
      <c r="E1774" s="69" t="s">
        <v>375</v>
      </c>
      <c r="F1774" s="69">
        <v>796</v>
      </c>
      <c r="G1774" s="69" t="s">
        <v>19</v>
      </c>
      <c r="H1774" s="67">
        <v>53401</v>
      </c>
      <c r="I1774" s="69" t="s">
        <v>20</v>
      </c>
      <c r="J1774" s="69">
        <v>1060</v>
      </c>
      <c r="K1774" s="64">
        <v>1026930</v>
      </c>
      <c r="L1774" s="65">
        <v>42064</v>
      </c>
      <c r="M1774" s="65">
        <v>42064</v>
      </c>
      <c r="N1774" s="69" t="s">
        <v>53</v>
      </c>
      <c r="O1774" s="69" t="s">
        <v>22</v>
      </c>
    </row>
    <row r="1775" spans="1:15" ht="65.25" customHeight="1" x14ac:dyDescent="0.25">
      <c r="A1775" s="52">
        <v>1753</v>
      </c>
      <c r="B1775" s="68" t="s">
        <v>23</v>
      </c>
      <c r="C1775" s="68">
        <v>2897030</v>
      </c>
      <c r="D1775" s="69" t="s">
        <v>353</v>
      </c>
      <c r="E1775" s="69" t="s">
        <v>1963</v>
      </c>
      <c r="F1775" s="69">
        <v>796</v>
      </c>
      <c r="G1775" s="69" t="s">
        <v>19</v>
      </c>
      <c r="H1775" s="67">
        <v>53401</v>
      </c>
      <c r="I1775" s="69" t="s">
        <v>20</v>
      </c>
      <c r="J1775" s="4">
        <v>331</v>
      </c>
      <c r="K1775" s="4">
        <v>260962.39</v>
      </c>
      <c r="L1775" s="65">
        <v>42095</v>
      </c>
      <c r="M1775" s="65">
        <v>42156</v>
      </c>
      <c r="N1775" s="69" t="s">
        <v>53</v>
      </c>
      <c r="O1775" s="69" t="s">
        <v>22</v>
      </c>
    </row>
    <row r="1776" spans="1:15" ht="65.25" customHeight="1" x14ac:dyDescent="0.25">
      <c r="A1776" s="52">
        <v>1754</v>
      </c>
      <c r="B1776" s="8" t="s">
        <v>23</v>
      </c>
      <c r="C1776" s="8">
        <v>3212123</v>
      </c>
      <c r="D1776" s="68" t="s">
        <v>1744</v>
      </c>
      <c r="E1776" s="68" t="s">
        <v>1734</v>
      </c>
      <c r="F1776" s="69">
        <v>796</v>
      </c>
      <c r="G1776" s="69" t="s">
        <v>19</v>
      </c>
      <c r="H1776" s="67">
        <v>53401</v>
      </c>
      <c r="I1776" s="69" t="s">
        <v>20</v>
      </c>
      <c r="J1776" s="45">
        <v>12</v>
      </c>
      <c r="K1776" s="64">
        <v>41300</v>
      </c>
      <c r="L1776" s="65">
        <v>42036</v>
      </c>
      <c r="M1776" s="65">
        <v>42339</v>
      </c>
      <c r="N1776" s="69" t="s">
        <v>54</v>
      </c>
      <c r="O1776" s="68" t="s">
        <v>51</v>
      </c>
    </row>
    <row r="1777" spans="1:15" ht="65.25" customHeight="1" x14ac:dyDescent="0.25">
      <c r="A1777" s="52">
        <v>1755</v>
      </c>
      <c r="B1777" s="69" t="s">
        <v>23</v>
      </c>
      <c r="C1777" s="8">
        <v>2930429</v>
      </c>
      <c r="D1777" s="35" t="s">
        <v>1301</v>
      </c>
      <c r="E1777" s="35" t="s">
        <v>1301</v>
      </c>
      <c r="F1777" s="35">
        <v>704</v>
      </c>
      <c r="G1777" s="67" t="s">
        <v>520</v>
      </c>
      <c r="H1777" s="68">
        <v>53413</v>
      </c>
      <c r="I1777" s="35" t="s">
        <v>178</v>
      </c>
      <c r="J1777" s="37">
        <v>295</v>
      </c>
      <c r="K1777" s="37">
        <v>147500</v>
      </c>
      <c r="L1777" s="38">
        <v>42248</v>
      </c>
      <c r="M1777" s="65">
        <v>42339</v>
      </c>
      <c r="N1777" s="69" t="s">
        <v>21</v>
      </c>
      <c r="O1777" s="35" t="s">
        <v>22</v>
      </c>
    </row>
    <row r="1778" spans="1:15" ht="65.25" customHeight="1" x14ac:dyDescent="0.25">
      <c r="A1778" s="52">
        <v>1756</v>
      </c>
      <c r="B1778" s="68" t="s">
        <v>23</v>
      </c>
      <c r="C1778" s="68">
        <v>3313126</v>
      </c>
      <c r="D1778" s="69" t="s">
        <v>383</v>
      </c>
      <c r="E1778" s="69" t="s">
        <v>384</v>
      </c>
      <c r="F1778" s="69">
        <v>796</v>
      </c>
      <c r="G1778" s="69" t="s">
        <v>19</v>
      </c>
      <c r="H1778" s="67">
        <v>53401</v>
      </c>
      <c r="I1778" s="69" t="s">
        <v>20</v>
      </c>
      <c r="J1778" s="64">
        <v>100</v>
      </c>
      <c r="K1778" s="64">
        <v>128955</v>
      </c>
      <c r="L1778" s="65">
        <v>42248</v>
      </c>
      <c r="M1778" s="65">
        <v>42309</v>
      </c>
      <c r="N1778" s="69" t="s">
        <v>21</v>
      </c>
      <c r="O1778" s="69" t="s">
        <v>51</v>
      </c>
    </row>
    <row r="1779" spans="1:15" ht="65.25" customHeight="1" x14ac:dyDescent="0.25">
      <c r="A1779" s="52">
        <v>1757</v>
      </c>
      <c r="B1779" s="68" t="s">
        <v>23</v>
      </c>
      <c r="C1779" s="68">
        <v>3313126</v>
      </c>
      <c r="D1779" s="69" t="s">
        <v>383</v>
      </c>
      <c r="E1779" s="69" t="s">
        <v>384</v>
      </c>
      <c r="F1779" s="69">
        <v>796</v>
      </c>
      <c r="G1779" s="69" t="s">
        <v>19</v>
      </c>
      <c r="H1779" s="67">
        <v>53401</v>
      </c>
      <c r="I1779" s="69" t="s">
        <v>20</v>
      </c>
      <c r="J1779" s="64">
        <v>100</v>
      </c>
      <c r="K1779" s="64">
        <v>500000</v>
      </c>
      <c r="L1779" s="65">
        <v>42248</v>
      </c>
      <c r="M1779" s="65">
        <v>42309</v>
      </c>
      <c r="N1779" s="69" t="s">
        <v>21</v>
      </c>
      <c r="O1779" s="69" t="s">
        <v>51</v>
      </c>
    </row>
    <row r="1780" spans="1:15" ht="65.25" customHeight="1" x14ac:dyDescent="0.25">
      <c r="A1780" s="52">
        <v>1758</v>
      </c>
      <c r="B1780" s="2" t="s">
        <v>1293</v>
      </c>
      <c r="C1780" s="2" t="s">
        <v>1294</v>
      </c>
      <c r="D1780" s="69" t="s">
        <v>1291</v>
      </c>
      <c r="E1780" s="69" t="s">
        <v>1292</v>
      </c>
      <c r="F1780" s="69">
        <v>796</v>
      </c>
      <c r="G1780" s="69" t="s">
        <v>19</v>
      </c>
      <c r="H1780" s="67">
        <v>53401</v>
      </c>
      <c r="I1780" s="69" t="s">
        <v>20</v>
      </c>
      <c r="J1780" s="4">
        <v>1000</v>
      </c>
      <c r="K1780" s="64">
        <v>187400</v>
      </c>
      <c r="L1780" s="65">
        <v>42248</v>
      </c>
      <c r="M1780" s="65">
        <v>42339</v>
      </c>
      <c r="N1780" s="69" t="s">
        <v>21</v>
      </c>
      <c r="O1780" s="69" t="s">
        <v>22</v>
      </c>
    </row>
    <row r="1781" spans="1:15" ht="65.25" customHeight="1" x14ac:dyDescent="0.25">
      <c r="A1781" s="52">
        <v>1759</v>
      </c>
      <c r="B1781" s="69" t="s">
        <v>422</v>
      </c>
      <c r="C1781" s="6">
        <v>3020000</v>
      </c>
      <c r="D1781" s="69" t="s">
        <v>1192</v>
      </c>
      <c r="E1781" s="69" t="s">
        <v>1193</v>
      </c>
      <c r="F1781" s="69">
        <v>876</v>
      </c>
      <c r="G1781" s="69" t="s">
        <v>60</v>
      </c>
      <c r="H1781" s="67">
        <v>53401</v>
      </c>
      <c r="I1781" s="69" t="s">
        <v>20</v>
      </c>
      <c r="J1781" s="64">
        <v>2</v>
      </c>
      <c r="K1781" s="64">
        <v>5900</v>
      </c>
      <c r="L1781" s="65">
        <v>42248</v>
      </c>
      <c r="M1781" s="65">
        <v>42278</v>
      </c>
      <c r="N1781" s="69" t="s">
        <v>21</v>
      </c>
      <c r="O1781" s="69" t="s">
        <v>22</v>
      </c>
    </row>
    <row r="1782" spans="1:15" ht="65.25" customHeight="1" x14ac:dyDescent="0.25">
      <c r="A1782" s="52">
        <v>1760</v>
      </c>
      <c r="B1782" s="69" t="s">
        <v>422</v>
      </c>
      <c r="C1782" s="6">
        <v>3020000</v>
      </c>
      <c r="D1782" s="69" t="s">
        <v>1297</v>
      </c>
      <c r="E1782" s="69" t="s">
        <v>1298</v>
      </c>
      <c r="F1782" s="69">
        <v>876</v>
      </c>
      <c r="G1782" s="69" t="s">
        <v>60</v>
      </c>
      <c r="H1782" s="67">
        <v>53401</v>
      </c>
      <c r="I1782" s="69" t="s">
        <v>20</v>
      </c>
      <c r="J1782" s="64">
        <v>1</v>
      </c>
      <c r="K1782" s="64">
        <v>5700</v>
      </c>
      <c r="L1782" s="65">
        <v>42248</v>
      </c>
      <c r="M1782" s="65">
        <v>42278</v>
      </c>
      <c r="N1782" s="69" t="s">
        <v>21</v>
      </c>
      <c r="O1782" s="69" t="s">
        <v>22</v>
      </c>
    </row>
    <row r="1783" spans="1:15" ht="65.25" customHeight="1" x14ac:dyDescent="0.25">
      <c r="A1783" s="52">
        <v>1761</v>
      </c>
      <c r="B1783" s="69" t="s">
        <v>23</v>
      </c>
      <c r="C1783" s="69">
        <v>3020543</v>
      </c>
      <c r="D1783" s="69" t="s">
        <v>366</v>
      </c>
      <c r="E1783" s="69" t="s">
        <v>861</v>
      </c>
      <c r="F1783" s="69">
        <v>796</v>
      </c>
      <c r="G1783" s="69" t="s">
        <v>19</v>
      </c>
      <c r="H1783" s="67">
        <v>53401</v>
      </c>
      <c r="I1783" s="69" t="s">
        <v>20</v>
      </c>
      <c r="J1783" s="64">
        <v>12</v>
      </c>
      <c r="K1783" s="64">
        <v>41300</v>
      </c>
      <c r="L1783" s="65">
        <v>42156</v>
      </c>
      <c r="M1783" s="65">
        <v>42339</v>
      </c>
      <c r="N1783" s="69" t="s">
        <v>21</v>
      </c>
      <c r="O1783" s="69" t="s">
        <v>22</v>
      </c>
    </row>
    <row r="1784" spans="1:15" ht="65.25" customHeight="1" x14ac:dyDescent="0.25">
      <c r="A1784" s="52">
        <v>1762</v>
      </c>
      <c r="B1784" s="69" t="s">
        <v>109</v>
      </c>
      <c r="C1784" s="6">
        <v>7430000</v>
      </c>
      <c r="D1784" s="69" t="s">
        <v>1289</v>
      </c>
      <c r="E1784" s="69" t="s">
        <v>1290</v>
      </c>
      <c r="F1784" s="69">
        <v>796</v>
      </c>
      <c r="G1784" s="69" t="s">
        <v>19</v>
      </c>
      <c r="H1784" s="67">
        <v>53401</v>
      </c>
      <c r="I1784" s="69" t="s">
        <v>20</v>
      </c>
      <c r="J1784" s="4">
        <v>1</v>
      </c>
      <c r="K1784" s="64">
        <v>600000</v>
      </c>
      <c r="L1784" s="65">
        <v>42248</v>
      </c>
      <c r="M1784" s="65">
        <v>42278</v>
      </c>
      <c r="N1784" s="69" t="s">
        <v>53</v>
      </c>
      <c r="O1784" s="69" t="s">
        <v>22</v>
      </c>
    </row>
    <row r="1785" spans="1:15" ht="65.25" customHeight="1" x14ac:dyDescent="0.25">
      <c r="A1785" s="52">
        <v>1763</v>
      </c>
      <c r="B1785" s="8" t="s">
        <v>1526</v>
      </c>
      <c r="C1785" s="69">
        <v>8514000</v>
      </c>
      <c r="D1785" s="69" t="s">
        <v>1287</v>
      </c>
      <c r="E1785" s="69" t="s">
        <v>1288</v>
      </c>
      <c r="F1785" s="69">
        <v>876</v>
      </c>
      <c r="G1785" s="69" t="s">
        <v>60</v>
      </c>
      <c r="H1785" s="67">
        <v>53415</v>
      </c>
      <c r="I1785" s="69" t="s">
        <v>201</v>
      </c>
      <c r="J1785" s="64">
        <v>1</v>
      </c>
      <c r="K1785" s="64">
        <v>175000</v>
      </c>
      <c r="L1785" s="65">
        <v>42248</v>
      </c>
      <c r="M1785" s="65">
        <v>42339</v>
      </c>
      <c r="N1785" s="69" t="s">
        <v>21</v>
      </c>
      <c r="O1785" s="69" t="s">
        <v>22</v>
      </c>
    </row>
    <row r="1786" spans="1:15" ht="65.25" customHeight="1" x14ac:dyDescent="0.25">
      <c r="A1786" s="52">
        <v>1764</v>
      </c>
      <c r="B1786" s="68" t="s">
        <v>23</v>
      </c>
      <c r="C1786" s="68">
        <v>3020543</v>
      </c>
      <c r="D1786" s="68" t="s">
        <v>1257</v>
      </c>
      <c r="E1786" s="68" t="s">
        <v>2328</v>
      </c>
      <c r="F1786" s="69">
        <v>796</v>
      </c>
      <c r="G1786" s="69" t="s">
        <v>19</v>
      </c>
      <c r="H1786" s="67">
        <v>53401</v>
      </c>
      <c r="I1786" s="69" t="s">
        <v>20</v>
      </c>
      <c r="J1786" s="45">
        <v>9</v>
      </c>
      <c r="K1786" s="64">
        <v>755730.03</v>
      </c>
      <c r="L1786" s="65">
        <v>42217</v>
      </c>
      <c r="M1786" s="65">
        <v>42309</v>
      </c>
      <c r="N1786" s="69" t="s">
        <v>54</v>
      </c>
      <c r="O1786" s="68" t="s">
        <v>51</v>
      </c>
    </row>
    <row r="1787" spans="1:15" ht="65.25" customHeight="1" x14ac:dyDescent="0.25">
      <c r="A1787" s="52">
        <v>1765</v>
      </c>
      <c r="B1787" s="68" t="s">
        <v>23</v>
      </c>
      <c r="C1787" s="68">
        <v>3020543</v>
      </c>
      <c r="D1787" s="68" t="s">
        <v>1257</v>
      </c>
      <c r="E1787" s="68" t="s">
        <v>1343</v>
      </c>
      <c r="F1787" s="69">
        <v>796</v>
      </c>
      <c r="G1787" s="69" t="s">
        <v>19</v>
      </c>
      <c r="H1787" s="67">
        <v>53401</v>
      </c>
      <c r="I1787" s="69" t="s">
        <v>20</v>
      </c>
      <c r="J1787" s="45">
        <v>6</v>
      </c>
      <c r="K1787" s="64">
        <v>350968.19</v>
      </c>
      <c r="L1787" s="65">
        <v>42278</v>
      </c>
      <c r="M1787" s="65">
        <v>42339</v>
      </c>
      <c r="N1787" s="69" t="s">
        <v>21</v>
      </c>
      <c r="O1787" s="68" t="s">
        <v>22</v>
      </c>
    </row>
    <row r="1788" spans="1:15" ht="65.25" customHeight="1" x14ac:dyDescent="0.25">
      <c r="A1788" s="52">
        <v>1766</v>
      </c>
      <c r="B1788" s="68" t="s">
        <v>23</v>
      </c>
      <c r="C1788" s="68">
        <v>2922290</v>
      </c>
      <c r="D1788" s="69" t="s">
        <v>387</v>
      </c>
      <c r="E1788" s="69" t="s">
        <v>389</v>
      </c>
      <c r="F1788" s="69">
        <v>796</v>
      </c>
      <c r="G1788" s="69" t="s">
        <v>19</v>
      </c>
      <c r="H1788" s="67">
        <v>53401</v>
      </c>
      <c r="I1788" s="69" t="s">
        <v>20</v>
      </c>
      <c r="J1788" s="64">
        <v>30</v>
      </c>
      <c r="K1788" s="64">
        <v>70000</v>
      </c>
      <c r="L1788" s="65">
        <v>42036</v>
      </c>
      <c r="M1788" s="65">
        <v>42064</v>
      </c>
      <c r="N1788" s="69" t="s">
        <v>21</v>
      </c>
      <c r="O1788" s="69" t="s">
        <v>22</v>
      </c>
    </row>
    <row r="1789" spans="1:15" ht="65.25" customHeight="1" x14ac:dyDescent="0.25">
      <c r="A1789" s="52">
        <v>1767</v>
      </c>
      <c r="B1789" s="69" t="s">
        <v>74</v>
      </c>
      <c r="C1789" s="69">
        <v>4560531</v>
      </c>
      <c r="D1789" s="68" t="s">
        <v>556</v>
      </c>
      <c r="E1789" s="68" t="s">
        <v>1312</v>
      </c>
      <c r="F1789" s="68">
        <v>876</v>
      </c>
      <c r="G1789" s="69" t="s">
        <v>60</v>
      </c>
      <c r="H1789" s="67">
        <v>53425</v>
      </c>
      <c r="I1789" s="68" t="s">
        <v>56</v>
      </c>
      <c r="J1789" s="45">
        <v>1</v>
      </c>
      <c r="K1789" s="64">
        <v>590000</v>
      </c>
      <c r="L1789" s="65">
        <v>42278</v>
      </c>
      <c r="M1789" s="65">
        <v>42339</v>
      </c>
      <c r="N1789" s="69" t="s">
        <v>21</v>
      </c>
      <c r="O1789" s="68" t="s">
        <v>22</v>
      </c>
    </row>
    <row r="1790" spans="1:15" ht="65.25" customHeight="1" x14ac:dyDescent="0.25">
      <c r="A1790" s="52">
        <v>1768</v>
      </c>
      <c r="B1790" s="69" t="s">
        <v>74</v>
      </c>
      <c r="C1790" s="69">
        <v>4560531</v>
      </c>
      <c r="D1790" s="68" t="s">
        <v>556</v>
      </c>
      <c r="E1790" s="68" t="s">
        <v>1315</v>
      </c>
      <c r="F1790" s="68">
        <v>876</v>
      </c>
      <c r="G1790" s="69" t="s">
        <v>60</v>
      </c>
      <c r="H1790" s="68">
        <v>53240</v>
      </c>
      <c r="I1790" s="68" t="s">
        <v>561</v>
      </c>
      <c r="J1790" s="45">
        <v>1</v>
      </c>
      <c r="K1790" s="64">
        <v>118000</v>
      </c>
      <c r="L1790" s="65">
        <v>42278</v>
      </c>
      <c r="M1790" s="65">
        <v>42339</v>
      </c>
      <c r="N1790" s="69" t="s">
        <v>21</v>
      </c>
      <c r="O1790" s="68" t="s">
        <v>22</v>
      </c>
    </row>
    <row r="1791" spans="1:15" ht="65.25" customHeight="1" x14ac:dyDescent="0.25">
      <c r="A1791" s="52">
        <v>1769</v>
      </c>
      <c r="B1791" s="69" t="s">
        <v>74</v>
      </c>
      <c r="C1791" s="69">
        <v>4560531</v>
      </c>
      <c r="D1791" s="68" t="s">
        <v>556</v>
      </c>
      <c r="E1791" s="68" t="s">
        <v>1324</v>
      </c>
      <c r="F1791" s="68">
        <v>876</v>
      </c>
      <c r="G1791" s="69" t="s">
        <v>60</v>
      </c>
      <c r="H1791" s="68">
        <v>53234</v>
      </c>
      <c r="I1791" s="68" t="s">
        <v>557</v>
      </c>
      <c r="J1791" s="45">
        <v>1</v>
      </c>
      <c r="K1791" s="64">
        <v>118000</v>
      </c>
      <c r="L1791" s="65">
        <v>42278</v>
      </c>
      <c r="M1791" s="65">
        <v>42339</v>
      </c>
      <c r="N1791" s="69" t="s">
        <v>21</v>
      </c>
      <c r="O1791" s="68" t="s">
        <v>22</v>
      </c>
    </row>
    <row r="1792" spans="1:15" ht="65.25" customHeight="1" x14ac:dyDescent="0.25">
      <c r="A1792" s="52">
        <v>1770</v>
      </c>
      <c r="B1792" s="69" t="s">
        <v>74</v>
      </c>
      <c r="C1792" s="69">
        <v>4560531</v>
      </c>
      <c r="D1792" s="68" t="s">
        <v>556</v>
      </c>
      <c r="E1792" s="68" t="s">
        <v>1330</v>
      </c>
      <c r="F1792" s="68">
        <v>876</v>
      </c>
      <c r="G1792" s="69" t="s">
        <v>60</v>
      </c>
      <c r="H1792" s="68">
        <v>53234</v>
      </c>
      <c r="I1792" s="68" t="s">
        <v>557</v>
      </c>
      <c r="J1792" s="45">
        <v>1</v>
      </c>
      <c r="K1792" s="64">
        <v>165200</v>
      </c>
      <c r="L1792" s="65">
        <v>42278</v>
      </c>
      <c r="M1792" s="65">
        <v>42339</v>
      </c>
      <c r="N1792" s="69" t="s">
        <v>21</v>
      </c>
      <c r="O1792" s="68" t="s">
        <v>22</v>
      </c>
    </row>
    <row r="1793" spans="1:15" ht="65.25" customHeight="1" x14ac:dyDescent="0.25">
      <c r="A1793" s="52">
        <v>1771</v>
      </c>
      <c r="B1793" s="69" t="s">
        <v>74</v>
      </c>
      <c r="C1793" s="69">
        <v>4560531</v>
      </c>
      <c r="D1793" s="68" t="s">
        <v>556</v>
      </c>
      <c r="E1793" s="68" t="s">
        <v>1338</v>
      </c>
      <c r="F1793" s="68">
        <v>876</v>
      </c>
      <c r="G1793" s="69" t="s">
        <v>60</v>
      </c>
      <c r="H1793" s="67">
        <v>53401</v>
      </c>
      <c r="I1793" s="69" t="s">
        <v>20</v>
      </c>
      <c r="J1793" s="45">
        <v>1</v>
      </c>
      <c r="K1793" s="64">
        <v>354000</v>
      </c>
      <c r="L1793" s="65">
        <v>42278</v>
      </c>
      <c r="M1793" s="65">
        <v>42339</v>
      </c>
      <c r="N1793" s="69" t="s">
        <v>21</v>
      </c>
      <c r="O1793" s="68" t="s">
        <v>22</v>
      </c>
    </row>
    <row r="1794" spans="1:15" ht="65.25" customHeight="1" x14ac:dyDescent="0.25">
      <c r="A1794" s="52">
        <v>1772</v>
      </c>
      <c r="B1794" s="69" t="s">
        <v>74</v>
      </c>
      <c r="C1794" s="69">
        <v>4560531</v>
      </c>
      <c r="D1794" s="68" t="s">
        <v>556</v>
      </c>
      <c r="E1794" s="68" t="s">
        <v>1340</v>
      </c>
      <c r="F1794" s="68">
        <v>876</v>
      </c>
      <c r="G1794" s="69" t="s">
        <v>60</v>
      </c>
      <c r="H1794" s="68">
        <v>53210</v>
      </c>
      <c r="I1794" s="68" t="s">
        <v>609</v>
      </c>
      <c r="J1794" s="45">
        <v>1</v>
      </c>
      <c r="K1794" s="64">
        <v>94400</v>
      </c>
      <c r="L1794" s="65">
        <v>42278</v>
      </c>
      <c r="M1794" s="65">
        <v>42339</v>
      </c>
      <c r="N1794" s="69" t="s">
        <v>21</v>
      </c>
      <c r="O1794" s="68" t="s">
        <v>22</v>
      </c>
    </row>
    <row r="1795" spans="1:15" ht="65.25" customHeight="1" x14ac:dyDescent="0.25">
      <c r="A1795" s="52">
        <v>1773</v>
      </c>
      <c r="B1795" s="69" t="s">
        <v>74</v>
      </c>
      <c r="C1795" s="69">
        <v>4560531</v>
      </c>
      <c r="D1795" s="68" t="s">
        <v>556</v>
      </c>
      <c r="E1795" s="68" t="s">
        <v>1341</v>
      </c>
      <c r="F1795" s="68">
        <v>876</v>
      </c>
      <c r="G1795" s="69" t="s">
        <v>60</v>
      </c>
      <c r="H1795" s="67">
        <v>53401</v>
      </c>
      <c r="I1795" s="69" t="s">
        <v>20</v>
      </c>
      <c r="J1795" s="45">
        <v>1</v>
      </c>
      <c r="K1795" s="64">
        <v>188800</v>
      </c>
      <c r="L1795" s="65">
        <v>42278</v>
      </c>
      <c r="M1795" s="65">
        <v>42339</v>
      </c>
      <c r="N1795" s="69" t="s">
        <v>21</v>
      </c>
      <c r="O1795" s="68" t="s">
        <v>22</v>
      </c>
    </row>
    <row r="1796" spans="1:15" ht="65.25" customHeight="1" x14ac:dyDescent="0.25">
      <c r="A1796" s="52">
        <v>1774</v>
      </c>
      <c r="B1796" s="68" t="s">
        <v>23</v>
      </c>
      <c r="C1796" s="68">
        <v>2922290</v>
      </c>
      <c r="D1796" s="69" t="s">
        <v>387</v>
      </c>
      <c r="E1796" s="69" t="s">
        <v>389</v>
      </c>
      <c r="F1796" s="69">
        <v>796</v>
      </c>
      <c r="G1796" s="69" t="s">
        <v>19</v>
      </c>
      <c r="H1796" s="67">
        <v>53401</v>
      </c>
      <c r="I1796" s="69" t="s">
        <v>20</v>
      </c>
      <c r="J1796" s="64">
        <v>30</v>
      </c>
      <c r="K1796" s="64">
        <v>70000</v>
      </c>
      <c r="L1796" s="65">
        <v>42095</v>
      </c>
      <c r="M1796" s="65">
        <v>42156</v>
      </c>
      <c r="N1796" s="69" t="s">
        <v>21</v>
      </c>
      <c r="O1796" s="69" t="s">
        <v>22</v>
      </c>
    </row>
    <row r="1797" spans="1:15" ht="65.25" customHeight="1" x14ac:dyDescent="0.25">
      <c r="A1797" s="52">
        <v>1775</v>
      </c>
      <c r="B1797" s="68" t="s">
        <v>23</v>
      </c>
      <c r="C1797" s="68">
        <v>2922290</v>
      </c>
      <c r="D1797" s="69" t="s">
        <v>387</v>
      </c>
      <c r="E1797" s="69" t="s">
        <v>389</v>
      </c>
      <c r="F1797" s="69">
        <v>796</v>
      </c>
      <c r="G1797" s="69" t="s">
        <v>19</v>
      </c>
      <c r="H1797" s="67">
        <v>53401</v>
      </c>
      <c r="I1797" s="69" t="s">
        <v>20</v>
      </c>
      <c r="J1797" s="64">
        <v>30</v>
      </c>
      <c r="K1797" s="64">
        <v>70000</v>
      </c>
      <c r="L1797" s="65">
        <v>42156</v>
      </c>
      <c r="M1797" s="65">
        <v>42186</v>
      </c>
      <c r="N1797" s="69" t="s">
        <v>21</v>
      </c>
      <c r="O1797" s="69" t="s">
        <v>22</v>
      </c>
    </row>
    <row r="1798" spans="1:15" ht="65.25" customHeight="1" x14ac:dyDescent="0.25">
      <c r="A1798" s="52">
        <v>1776</v>
      </c>
      <c r="B1798" s="68" t="s">
        <v>23</v>
      </c>
      <c r="C1798" s="68">
        <v>2922290</v>
      </c>
      <c r="D1798" s="69" t="s">
        <v>387</v>
      </c>
      <c r="E1798" s="69" t="s">
        <v>389</v>
      </c>
      <c r="F1798" s="69">
        <v>796</v>
      </c>
      <c r="G1798" s="69" t="s">
        <v>19</v>
      </c>
      <c r="H1798" s="67">
        <v>53401</v>
      </c>
      <c r="I1798" s="69" t="s">
        <v>20</v>
      </c>
      <c r="J1798" s="64">
        <v>30</v>
      </c>
      <c r="K1798" s="64">
        <v>70000</v>
      </c>
      <c r="L1798" s="65">
        <v>42186</v>
      </c>
      <c r="M1798" s="65">
        <v>42217</v>
      </c>
      <c r="N1798" s="69" t="s">
        <v>21</v>
      </c>
      <c r="O1798" s="69" t="s">
        <v>22</v>
      </c>
    </row>
    <row r="1799" spans="1:15" ht="65.25" customHeight="1" x14ac:dyDescent="0.25">
      <c r="A1799" s="52">
        <v>1777</v>
      </c>
      <c r="B1799" s="68" t="s">
        <v>23</v>
      </c>
      <c r="C1799" s="68">
        <v>2922290</v>
      </c>
      <c r="D1799" s="69" t="s">
        <v>387</v>
      </c>
      <c r="E1799" s="69" t="s">
        <v>389</v>
      </c>
      <c r="F1799" s="69">
        <v>796</v>
      </c>
      <c r="G1799" s="69" t="s">
        <v>19</v>
      </c>
      <c r="H1799" s="67">
        <v>53401</v>
      </c>
      <c r="I1799" s="69" t="s">
        <v>20</v>
      </c>
      <c r="J1799" s="64">
        <v>30</v>
      </c>
      <c r="K1799" s="64">
        <v>70000</v>
      </c>
      <c r="L1799" s="65">
        <v>42217</v>
      </c>
      <c r="M1799" s="65">
        <v>42248</v>
      </c>
      <c r="N1799" s="69" t="s">
        <v>21</v>
      </c>
      <c r="O1799" s="69" t="s">
        <v>22</v>
      </c>
    </row>
    <row r="1800" spans="1:15" ht="65.25" customHeight="1" x14ac:dyDescent="0.25">
      <c r="A1800" s="52">
        <v>1778</v>
      </c>
      <c r="B1800" s="68" t="s">
        <v>23</v>
      </c>
      <c r="C1800" s="68">
        <v>2922290</v>
      </c>
      <c r="D1800" s="69" t="s">
        <v>387</v>
      </c>
      <c r="E1800" s="69" t="s">
        <v>389</v>
      </c>
      <c r="F1800" s="69">
        <v>796</v>
      </c>
      <c r="G1800" s="69" t="s">
        <v>19</v>
      </c>
      <c r="H1800" s="67">
        <v>53401</v>
      </c>
      <c r="I1800" s="69" t="s">
        <v>20</v>
      </c>
      <c r="J1800" s="64">
        <v>30</v>
      </c>
      <c r="K1800" s="64">
        <v>70000</v>
      </c>
      <c r="L1800" s="65">
        <v>42248</v>
      </c>
      <c r="M1800" s="65">
        <v>42278</v>
      </c>
      <c r="N1800" s="69" t="s">
        <v>21</v>
      </c>
      <c r="O1800" s="69" t="s">
        <v>22</v>
      </c>
    </row>
    <row r="1801" spans="1:15" ht="65.25" customHeight="1" x14ac:dyDescent="0.25">
      <c r="A1801" s="52">
        <v>1779</v>
      </c>
      <c r="B1801" s="68" t="s">
        <v>23</v>
      </c>
      <c r="C1801" s="68">
        <v>2922290</v>
      </c>
      <c r="D1801" s="69" t="s">
        <v>387</v>
      </c>
      <c r="E1801" s="69" t="s">
        <v>389</v>
      </c>
      <c r="F1801" s="69">
        <v>796</v>
      </c>
      <c r="G1801" s="69" t="s">
        <v>19</v>
      </c>
      <c r="H1801" s="67">
        <v>53401</v>
      </c>
      <c r="I1801" s="69" t="s">
        <v>20</v>
      </c>
      <c r="J1801" s="64">
        <v>130</v>
      </c>
      <c r="K1801" s="64">
        <v>260000</v>
      </c>
      <c r="L1801" s="65">
        <v>42036</v>
      </c>
      <c r="M1801" s="65">
        <v>42064</v>
      </c>
      <c r="N1801" s="69" t="s">
        <v>21</v>
      </c>
      <c r="O1801" s="69" t="s">
        <v>22</v>
      </c>
    </row>
    <row r="1802" spans="1:15" ht="65.25" customHeight="1" x14ac:dyDescent="0.25">
      <c r="A1802" s="52">
        <v>1780</v>
      </c>
      <c r="B1802" s="68" t="s">
        <v>23</v>
      </c>
      <c r="C1802" s="68">
        <v>2922290</v>
      </c>
      <c r="D1802" s="69" t="s">
        <v>387</v>
      </c>
      <c r="E1802" s="69" t="s">
        <v>389</v>
      </c>
      <c r="F1802" s="69">
        <v>796</v>
      </c>
      <c r="G1802" s="69" t="s">
        <v>19</v>
      </c>
      <c r="H1802" s="67">
        <v>53401</v>
      </c>
      <c r="I1802" s="69" t="s">
        <v>20</v>
      </c>
      <c r="J1802" s="64">
        <v>130</v>
      </c>
      <c r="K1802" s="64">
        <v>260000</v>
      </c>
      <c r="L1802" s="65">
        <v>42095</v>
      </c>
      <c r="M1802" s="65">
        <v>42156</v>
      </c>
      <c r="N1802" s="69" t="s">
        <v>21</v>
      </c>
      <c r="O1802" s="69" t="s">
        <v>22</v>
      </c>
    </row>
    <row r="1803" spans="1:15" ht="65.25" customHeight="1" x14ac:dyDescent="0.25">
      <c r="A1803" s="52">
        <v>1781</v>
      </c>
      <c r="B1803" s="68" t="s">
        <v>23</v>
      </c>
      <c r="C1803" s="68">
        <v>2922290</v>
      </c>
      <c r="D1803" s="69" t="s">
        <v>387</v>
      </c>
      <c r="E1803" s="69" t="s">
        <v>389</v>
      </c>
      <c r="F1803" s="69">
        <v>796</v>
      </c>
      <c r="G1803" s="69" t="s">
        <v>19</v>
      </c>
      <c r="H1803" s="67">
        <v>53401</v>
      </c>
      <c r="I1803" s="69" t="s">
        <v>20</v>
      </c>
      <c r="J1803" s="64">
        <v>130</v>
      </c>
      <c r="K1803" s="64">
        <v>260000</v>
      </c>
      <c r="L1803" s="65">
        <v>42156</v>
      </c>
      <c r="M1803" s="65">
        <v>42186</v>
      </c>
      <c r="N1803" s="69" t="s">
        <v>21</v>
      </c>
      <c r="O1803" s="69" t="s">
        <v>22</v>
      </c>
    </row>
    <row r="1804" spans="1:15" ht="65.25" customHeight="1" x14ac:dyDescent="0.25">
      <c r="A1804" s="52">
        <v>1782</v>
      </c>
      <c r="B1804" s="68" t="s">
        <v>23</v>
      </c>
      <c r="C1804" s="68">
        <v>2922290</v>
      </c>
      <c r="D1804" s="69" t="s">
        <v>387</v>
      </c>
      <c r="E1804" s="69" t="s">
        <v>389</v>
      </c>
      <c r="F1804" s="69">
        <v>796</v>
      </c>
      <c r="G1804" s="69" t="s">
        <v>19</v>
      </c>
      <c r="H1804" s="67">
        <v>53401</v>
      </c>
      <c r="I1804" s="69" t="s">
        <v>20</v>
      </c>
      <c r="J1804" s="64">
        <v>130</v>
      </c>
      <c r="K1804" s="64">
        <v>260000</v>
      </c>
      <c r="L1804" s="65">
        <v>42186</v>
      </c>
      <c r="M1804" s="65">
        <v>42217</v>
      </c>
      <c r="N1804" s="69" t="s">
        <v>21</v>
      </c>
      <c r="O1804" s="69" t="s">
        <v>22</v>
      </c>
    </row>
    <row r="1805" spans="1:15" ht="65.25" customHeight="1" x14ac:dyDescent="0.25">
      <c r="A1805" s="52">
        <v>1783</v>
      </c>
      <c r="B1805" s="68" t="s">
        <v>23</v>
      </c>
      <c r="C1805" s="68">
        <v>2922290</v>
      </c>
      <c r="D1805" s="69" t="s">
        <v>387</v>
      </c>
      <c r="E1805" s="69" t="s">
        <v>389</v>
      </c>
      <c r="F1805" s="69">
        <v>796</v>
      </c>
      <c r="G1805" s="69" t="s">
        <v>19</v>
      </c>
      <c r="H1805" s="67">
        <v>53401</v>
      </c>
      <c r="I1805" s="69" t="s">
        <v>20</v>
      </c>
      <c r="J1805" s="64">
        <v>130</v>
      </c>
      <c r="K1805" s="64">
        <v>260000</v>
      </c>
      <c r="L1805" s="65">
        <v>42217</v>
      </c>
      <c r="M1805" s="65">
        <v>42248</v>
      </c>
      <c r="N1805" s="69" t="s">
        <v>21</v>
      </c>
      <c r="O1805" s="69" t="s">
        <v>22</v>
      </c>
    </row>
    <row r="1806" spans="1:15" ht="65.25" customHeight="1" x14ac:dyDescent="0.25">
      <c r="A1806" s="52">
        <v>1784</v>
      </c>
      <c r="B1806" s="69" t="s">
        <v>74</v>
      </c>
      <c r="C1806" s="69">
        <v>4560531</v>
      </c>
      <c r="D1806" s="69" t="s">
        <v>1282</v>
      </c>
      <c r="E1806" s="69" t="s">
        <v>1308</v>
      </c>
      <c r="F1806" s="69">
        <v>876</v>
      </c>
      <c r="G1806" s="69" t="s">
        <v>60</v>
      </c>
      <c r="H1806" s="6">
        <v>53412</v>
      </c>
      <c r="I1806" s="69" t="s">
        <v>91</v>
      </c>
      <c r="J1806" s="4">
        <v>1</v>
      </c>
      <c r="K1806" s="64">
        <v>1510.4</v>
      </c>
      <c r="L1806" s="65">
        <v>42278</v>
      </c>
      <c r="M1806" s="65">
        <v>42339</v>
      </c>
      <c r="N1806" s="69" t="s">
        <v>21</v>
      </c>
      <c r="O1806" s="69" t="s">
        <v>22</v>
      </c>
    </row>
    <row r="1807" spans="1:15" ht="65.25" customHeight="1" x14ac:dyDescent="0.25">
      <c r="A1807" s="52">
        <v>1785</v>
      </c>
      <c r="B1807" s="68" t="s">
        <v>74</v>
      </c>
      <c r="C1807" s="68">
        <v>9319104</v>
      </c>
      <c r="D1807" s="68" t="s">
        <v>638</v>
      </c>
      <c r="E1807" s="68" t="s">
        <v>1311</v>
      </c>
      <c r="F1807" s="68">
        <v>876</v>
      </c>
      <c r="G1807" s="69" t="s">
        <v>60</v>
      </c>
      <c r="H1807" s="68">
        <v>53240</v>
      </c>
      <c r="I1807" s="68" t="s">
        <v>561</v>
      </c>
      <c r="J1807" s="45">
        <v>1</v>
      </c>
      <c r="K1807" s="64">
        <v>60000</v>
      </c>
      <c r="L1807" s="65">
        <v>42278</v>
      </c>
      <c r="M1807" s="65">
        <v>42339</v>
      </c>
      <c r="N1807" s="69" t="s">
        <v>21</v>
      </c>
      <c r="O1807" s="68" t="s">
        <v>22</v>
      </c>
    </row>
    <row r="1808" spans="1:15" ht="65.25" customHeight="1" x14ac:dyDescent="0.25">
      <c r="A1808" s="52">
        <v>1786</v>
      </c>
      <c r="B1808" s="68" t="s">
        <v>74</v>
      </c>
      <c r="C1808" s="68">
        <v>9319104</v>
      </c>
      <c r="D1808" s="68" t="s">
        <v>638</v>
      </c>
      <c r="E1808" s="68" t="s">
        <v>1316</v>
      </c>
      <c r="F1808" s="68">
        <v>876</v>
      </c>
      <c r="G1808" s="69" t="s">
        <v>60</v>
      </c>
      <c r="H1808" s="68">
        <v>53234</v>
      </c>
      <c r="I1808" s="68" t="s">
        <v>557</v>
      </c>
      <c r="J1808" s="45">
        <v>1</v>
      </c>
      <c r="K1808" s="64">
        <v>60000</v>
      </c>
      <c r="L1808" s="65">
        <v>42278</v>
      </c>
      <c r="M1808" s="65">
        <v>42339</v>
      </c>
      <c r="N1808" s="69" t="s">
        <v>21</v>
      </c>
      <c r="O1808" s="68" t="s">
        <v>22</v>
      </c>
    </row>
    <row r="1809" spans="1:15" ht="65.25" customHeight="1" x14ac:dyDescent="0.25">
      <c r="A1809" s="52">
        <v>1787</v>
      </c>
      <c r="B1809" s="68" t="s">
        <v>74</v>
      </c>
      <c r="C1809" s="68">
        <v>9319104</v>
      </c>
      <c r="D1809" s="68" t="s">
        <v>638</v>
      </c>
      <c r="E1809" s="68" t="s">
        <v>1320</v>
      </c>
      <c r="F1809" s="68">
        <v>876</v>
      </c>
      <c r="G1809" s="69" t="s">
        <v>60</v>
      </c>
      <c r="H1809" s="68">
        <v>53210</v>
      </c>
      <c r="I1809" s="68" t="s">
        <v>609</v>
      </c>
      <c r="J1809" s="45">
        <v>1</v>
      </c>
      <c r="K1809" s="64">
        <v>40000</v>
      </c>
      <c r="L1809" s="65">
        <v>42278</v>
      </c>
      <c r="M1809" s="65">
        <v>42339</v>
      </c>
      <c r="N1809" s="69" t="s">
        <v>21</v>
      </c>
      <c r="O1809" s="68" t="s">
        <v>22</v>
      </c>
    </row>
    <row r="1810" spans="1:15" ht="65.25" customHeight="1" x14ac:dyDescent="0.25">
      <c r="A1810" s="52">
        <v>1788</v>
      </c>
      <c r="B1810" s="68" t="s">
        <v>74</v>
      </c>
      <c r="C1810" s="68">
        <v>9319104</v>
      </c>
      <c r="D1810" s="68" t="s">
        <v>638</v>
      </c>
      <c r="E1810" s="68" t="s">
        <v>1321</v>
      </c>
      <c r="F1810" s="68">
        <v>876</v>
      </c>
      <c r="G1810" s="69" t="s">
        <v>60</v>
      </c>
      <c r="H1810" s="67">
        <v>53401</v>
      </c>
      <c r="I1810" s="69" t="s">
        <v>20</v>
      </c>
      <c r="J1810" s="45">
        <v>1</v>
      </c>
      <c r="K1810" s="64">
        <v>90000</v>
      </c>
      <c r="L1810" s="65">
        <v>42278</v>
      </c>
      <c r="M1810" s="65">
        <v>42339</v>
      </c>
      <c r="N1810" s="69" t="s">
        <v>21</v>
      </c>
      <c r="O1810" s="68" t="s">
        <v>22</v>
      </c>
    </row>
    <row r="1811" spans="1:15" ht="65.25" customHeight="1" x14ac:dyDescent="0.25">
      <c r="A1811" s="52">
        <v>1789</v>
      </c>
      <c r="B1811" s="68" t="s">
        <v>74</v>
      </c>
      <c r="C1811" s="68">
        <v>9319104</v>
      </c>
      <c r="D1811" s="68" t="s">
        <v>638</v>
      </c>
      <c r="E1811" s="68" t="s">
        <v>1332</v>
      </c>
      <c r="F1811" s="68">
        <v>876</v>
      </c>
      <c r="G1811" s="69" t="s">
        <v>60</v>
      </c>
      <c r="H1811" s="67">
        <v>53425</v>
      </c>
      <c r="I1811" s="68" t="s">
        <v>56</v>
      </c>
      <c r="J1811" s="45">
        <v>1</v>
      </c>
      <c r="K1811" s="64">
        <v>90000</v>
      </c>
      <c r="L1811" s="65">
        <v>42278</v>
      </c>
      <c r="M1811" s="65">
        <v>42339</v>
      </c>
      <c r="N1811" s="69" t="s">
        <v>21</v>
      </c>
      <c r="O1811" s="68" t="s">
        <v>22</v>
      </c>
    </row>
    <row r="1812" spans="1:15" ht="65.25" customHeight="1" x14ac:dyDescent="0.25">
      <c r="A1812" s="52">
        <v>1790</v>
      </c>
      <c r="B1812" s="68" t="s">
        <v>74</v>
      </c>
      <c r="C1812" s="68">
        <v>9319104</v>
      </c>
      <c r="D1812" s="68" t="s">
        <v>638</v>
      </c>
      <c r="E1812" s="68" t="s">
        <v>1333</v>
      </c>
      <c r="F1812" s="68">
        <v>876</v>
      </c>
      <c r="G1812" s="69" t="s">
        <v>60</v>
      </c>
      <c r="H1812" s="67">
        <v>53401</v>
      </c>
      <c r="I1812" s="69" t="s">
        <v>20</v>
      </c>
      <c r="J1812" s="45">
        <v>1</v>
      </c>
      <c r="K1812" s="64">
        <v>40000</v>
      </c>
      <c r="L1812" s="65">
        <v>42278</v>
      </c>
      <c r="M1812" s="65">
        <v>42339</v>
      </c>
      <c r="N1812" s="69" t="s">
        <v>21</v>
      </c>
      <c r="O1812" s="68" t="s">
        <v>22</v>
      </c>
    </row>
    <row r="1813" spans="1:15" ht="65.25" customHeight="1" x14ac:dyDescent="0.25">
      <c r="A1813" s="52">
        <v>1791</v>
      </c>
      <c r="B1813" s="68" t="s">
        <v>74</v>
      </c>
      <c r="C1813" s="68">
        <v>9319104</v>
      </c>
      <c r="D1813" s="68" t="s">
        <v>638</v>
      </c>
      <c r="E1813" s="68" t="s">
        <v>1335</v>
      </c>
      <c r="F1813" s="68">
        <v>876</v>
      </c>
      <c r="G1813" s="69" t="s">
        <v>60</v>
      </c>
      <c r="H1813" s="68">
        <v>53234</v>
      </c>
      <c r="I1813" s="68" t="s">
        <v>557</v>
      </c>
      <c r="J1813" s="45">
        <v>1</v>
      </c>
      <c r="K1813" s="64">
        <v>60000</v>
      </c>
      <c r="L1813" s="65">
        <v>42278</v>
      </c>
      <c r="M1813" s="65">
        <v>42339</v>
      </c>
      <c r="N1813" s="69" t="s">
        <v>21</v>
      </c>
      <c r="O1813" s="68" t="s">
        <v>22</v>
      </c>
    </row>
    <row r="1814" spans="1:15" ht="65.25" customHeight="1" x14ac:dyDescent="0.25">
      <c r="A1814" s="52">
        <v>1792</v>
      </c>
      <c r="B1814" s="68" t="s">
        <v>74</v>
      </c>
      <c r="C1814" s="68">
        <v>9319104</v>
      </c>
      <c r="D1814" s="69" t="s">
        <v>273</v>
      </c>
      <c r="E1814" s="69" t="s">
        <v>305</v>
      </c>
      <c r="F1814" s="69">
        <v>876</v>
      </c>
      <c r="G1814" s="69" t="s">
        <v>60</v>
      </c>
      <c r="H1814" s="67">
        <v>53401</v>
      </c>
      <c r="I1814" s="69" t="s">
        <v>20</v>
      </c>
      <c r="J1814" s="64">
        <v>1</v>
      </c>
      <c r="K1814" s="64">
        <v>133100</v>
      </c>
      <c r="L1814" s="65">
        <v>42278</v>
      </c>
      <c r="M1814" s="65">
        <v>42339</v>
      </c>
      <c r="N1814" s="69" t="s">
        <v>21</v>
      </c>
      <c r="O1814" s="69" t="s">
        <v>22</v>
      </c>
    </row>
    <row r="1815" spans="1:15" ht="65.25" customHeight="1" x14ac:dyDescent="0.25">
      <c r="A1815" s="52">
        <v>1793</v>
      </c>
      <c r="B1815" s="69" t="s">
        <v>74</v>
      </c>
      <c r="C1815" s="69">
        <v>7424020</v>
      </c>
      <c r="D1815" s="68" t="s">
        <v>156</v>
      </c>
      <c r="E1815" s="68" t="s">
        <v>1306</v>
      </c>
      <c r="F1815" s="69">
        <v>876</v>
      </c>
      <c r="G1815" s="69" t="s">
        <v>60</v>
      </c>
      <c r="H1815" s="69">
        <v>45</v>
      </c>
      <c r="I1815" s="69" t="s">
        <v>122</v>
      </c>
      <c r="J1815" s="64">
        <v>1</v>
      </c>
      <c r="K1815" s="64">
        <v>24992.400000000001</v>
      </c>
      <c r="L1815" s="65">
        <v>42278</v>
      </c>
      <c r="M1815" s="65">
        <v>42339</v>
      </c>
      <c r="N1815" s="69" t="s">
        <v>21</v>
      </c>
      <c r="O1815" s="69" t="s">
        <v>22</v>
      </c>
    </row>
    <row r="1816" spans="1:15" ht="65.25" customHeight="1" x14ac:dyDescent="0.25">
      <c r="A1816" s="52">
        <v>1794</v>
      </c>
      <c r="B1816" s="68" t="s">
        <v>74</v>
      </c>
      <c r="C1816" s="68">
        <v>7440032</v>
      </c>
      <c r="D1816" s="68" t="s">
        <v>666</v>
      </c>
      <c r="E1816" s="68" t="s">
        <v>1313</v>
      </c>
      <c r="F1816" s="68">
        <v>876</v>
      </c>
      <c r="G1816" s="69" t="s">
        <v>60</v>
      </c>
      <c r="H1816" s="68">
        <v>53212</v>
      </c>
      <c r="I1816" s="69" t="s">
        <v>575</v>
      </c>
      <c r="J1816" s="45">
        <v>1</v>
      </c>
      <c r="K1816" s="64">
        <v>75520</v>
      </c>
      <c r="L1816" s="65">
        <v>42278</v>
      </c>
      <c r="M1816" s="65">
        <v>42339</v>
      </c>
      <c r="N1816" s="69" t="s">
        <v>21</v>
      </c>
      <c r="O1816" s="68" t="s">
        <v>22</v>
      </c>
    </row>
    <row r="1817" spans="1:15" ht="65.25" customHeight="1" x14ac:dyDescent="0.25">
      <c r="A1817" s="52">
        <v>1795</v>
      </c>
      <c r="B1817" s="68" t="s">
        <v>74</v>
      </c>
      <c r="C1817" s="68">
        <v>7440032</v>
      </c>
      <c r="D1817" s="68" t="s">
        <v>666</v>
      </c>
      <c r="E1817" s="68" t="s">
        <v>1314</v>
      </c>
      <c r="F1817" s="68">
        <v>876</v>
      </c>
      <c r="G1817" s="69" t="s">
        <v>60</v>
      </c>
      <c r="H1817" s="69">
        <v>53231</v>
      </c>
      <c r="I1817" s="68" t="s">
        <v>592</v>
      </c>
      <c r="J1817" s="45">
        <v>1</v>
      </c>
      <c r="K1817" s="64">
        <v>70800</v>
      </c>
      <c r="L1817" s="65">
        <v>42278</v>
      </c>
      <c r="M1817" s="65">
        <v>42339</v>
      </c>
      <c r="N1817" s="69" t="s">
        <v>21</v>
      </c>
      <c r="O1817" s="68" t="s">
        <v>22</v>
      </c>
    </row>
    <row r="1818" spans="1:15" ht="65.25" customHeight="1" x14ac:dyDescent="0.25">
      <c r="A1818" s="52">
        <v>1796</v>
      </c>
      <c r="B1818" s="68" t="s">
        <v>74</v>
      </c>
      <c r="C1818" s="68">
        <v>7440032</v>
      </c>
      <c r="D1818" s="68" t="s">
        <v>666</v>
      </c>
      <c r="E1818" s="68" t="s">
        <v>1317</v>
      </c>
      <c r="F1818" s="68">
        <v>876</v>
      </c>
      <c r="G1818" s="69" t="s">
        <v>60</v>
      </c>
      <c r="H1818" s="69">
        <v>53251</v>
      </c>
      <c r="I1818" s="68" t="s">
        <v>567</v>
      </c>
      <c r="J1818" s="45">
        <v>1</v>
      </c>
      <c r="K1818" s="64">
        <v>70800</v>
      </c>
      <c r="L1818" s="65">
        <v>42278</v>
      </c>
      <c r="M1818" s="65">
        <v>42339</v>
      </c>
      <c r="N1818" s="69" t="s">
        <v>21</v>
      </c>
      <c r="O1818" s="68" t="s">
        <v>22</v>
      </c>
    </row>
    <row r="1819" spans="1:15" ht="65.25" customHeight="1" x14ac:dyDescent="0.25">
      <c r="A1819" s="52">
        <v>1797</v>
      </c>
      <c r="B1819" s="68" t="s">
        <v>74</v>
      </c>
      <c r="C1819" s="68">
        <v>7440032</v>
      </c>
      <c r="D1819" s="68" t="s">
        <v>666</v>
      </c>
      <c r="E1819" s="68" t="s">
        <v>1318</v>
      </c>
      <c r="F1819" s="68">
        <v>876</v>
      </c>
      <c r="G1819" s="69" t="s">
        <v>60</v>
      </c>
      <c r="H1819" s="6">
        <v>53236</v>
      </c>
      <c r="I1819" s="68" t="s">
        <v>340</v>
      </c>
      <c r="J1819" s="45">
        <v>1</v>
      </c>
      <c r="K1819" s="64">
        <v>75520</v>
      </c>
      <c r="L1819" s="65">
        <v>42278</v>
      </c>
      <c r="M1819" s="65">
        <v>42339</v>
      </c>
      <c r="N1819" s="69" t="s">
        <v>21</v>
      </c>
      <c r="O1819" s="68" t="s">
        <v>22</v>
      </c>
    </row>
    <row r="1820" spans="1:15" ht="65.25" customHeight="1" x14ac:dyDescent="0.25">
      <c r="A1820" s="52">
        <v>1798</v>
      </c>
      <c r="B1820" s="68" t="s">
        <v>74</v>
      </c>
      <c r="C1820" s="68">
        <v>7440032</v>
      </c>
      <c r="D1820" s="68" t="s">
        <v>666</v>
      </c>
      <c r="E1820" s="68" t="s">
        <v>1319</v>
      </c>
      <c r="F1820" s="68">
        <v>876</v>
      </c>
      <c r="G1820" s="69" t="s">
        <v>60</v>
      </c>
      <c r="H1820" s="69">
        <v>53231</v>
      </c>
      <c r="I1820" s="68" t="s">
        <v>592</v>
      </c>
      <c r="J1820" s="45">
        <v>1</v>
      </c>
      <c r="K1820" s="64">
        <v>70800</v>
      </c>
      <c r="L1820" s="65">
        <v>42278</v>
      </c>
      <c r="M1820" s="65">
        <v>42339</v>
      </c>
      <c r="N1820" s="69" t="s">
        <v>21</v>
      </c>
      <c r="O1820" s="68" t="s">
        <v>22</v>
      </c>
    </row>
    <row r="1821" spans="1:15" ht="65.25" customHeight="1" x14ac:dyDescent="0.25">
      <c r="A1821" s="52">
        <v>1799</v>
      </c>
      <c r="B1821" s="68" t="s">
        <v>74</v>
      </c>
      <c r="C1821" s="68">
        <v>7440032</v>
      </c>
      <c r="D1821" s="68" t="s">
        <v>666</v>
      </c>
      <c r="E1821" s="68" t="s">
        <v>1322</v>
      </c>
      <c r="F1821" s="68">
        <v>876</v>
      </c>
      <c r="G1821" s="69" t="s">
        <v>60</v>
      </c>
      <c r="H1821" s="6">
        <v>53236</v>
      </c>
      <c r="I1821" s="68" t="s">
        <v>340</v>
      </c>
      <c r="J1821" s="45">
        <v>1</v>
      </c>
      <c r="K1821" s="64">
        <v>75520</v>
      </c>
      <c r="L1821" s="65">
        <v>42278</v>
      </c>
      <c r="M1821" s="65">
        <v>42339</v>
      </c>
      <c r="N1821" s="69" t="s">
        <v>21</v>
      </c>
      <c r="O1821" s="68" t="s">
        <v>22</v>
      </c>
    </row>
    <row r="1822" spans="1:15" ht="65.25" customHeight="1" x14ac:dyDescent="0.25">
      <c r="A1822" s="52">
        <v>1800</v>
      </c>
      <c r="B1822" s="68" t="s">
        <v>74</v>
      </c>
      <c r="C1822" s="68">
        <v>7440032</v>
      </c>
      <c r="D1822" s="68" t="s">
        <v>666</v>
      </c>
      <c r="E1822" s="68" t="s">
        <v>1323</v>
      </c>
      <c r="F1822" s="68">
        <v>876</v>
      </c>
      <c r="G1822" s="69" t="s">
        <v>60</v>
      </c>
      <c r="H1822" s="69">
        <v>53251</v>
      </c>
      <c r="I1822" s="68" t="s">
        <v>567</v>
      </c>
      <c r="J1822" s="45">
        <v>1</v>
      </c>
      <c r="K1822" s="64">
        <v>70800</v>
      </c>
      <c r="L1822" s="65">
        <v>42278</v>
      </c>
      <c r="M1822" s="65">
        <v>42339</v>
      </c>
      <c r="N1822" s="69" t="s">
        <v>21</v>
      </c>
      <c r="O1822" s="68" t="s">
        <v>22</v>
      </c>
    </row>
    <row r="1823" spans="1:15" ht="65.25" customHeight="1" x14ac:dyDescent="0.25">
      <c r="A1823" s="52">
        <v>1801</v>
      </c>
      <c r="B1823" s="68" t="s">
        <v>74</v>
      </c>
      <c r="C1823" s="68">
        <v>7440032</v>
      </c>
      <c r="D1823" s="68" t="s">
        <v>666</v>
      </c>
      <c r="E1823" s="68" t="s">
        <v>1325</v>
      </c>
      <c r="F1823" s="68">
        <v>876</v>
      </c>
      <c r="G1823" s="69" t="s">
        <v>60</v>
      </c>
      <c r="H1823" s="68">
        <v>53224</v>
      </c>
      <c r="I1823" s="68" t="s">
        <v>605</v>
      </c>
      <c r="J1823" s="45">
        <v>1</v>
      </c>
      <c r="K1823" s="64">
        <v>82600</v>
      </c>
      <c r="L1823" s="65">
        <v>42278</v>
      </c>
      <c r="M1823" s="65">
        <v>42339</v>
      </c>
      <c r="N1823" s="69" t="s">
        <v>21</v>
      </c>
      <c r="O1823" s="68" t="s">
        <v>22</v>
      </c>
    </row>
    <row r="1824" spans="1:15" ht="65.25" customHeight="1" x14ac:dyDescent="0.25">
      <c r="A1824" s="52">
        <v>1802</v>
      </c>
      <c r="B1824" s="68" t="s">
        <v>74</v>
      </c>
      <c r="C1824" s="68">
        <v>7440032</v>
      </c>
      <c r="D1824" s="68" t="s">
        <v>666</v>
      </c>
      <c r="E1824" s="68" t="s">
        <v>1326</v>
      </c>
      <c r="F1824" s="68">
        <v>876</v>
      </c>
      <c r="G1824" s="69" t="s">
        <v>60</v>
      </c>
      <c r="H1824" s="69">
        <v>53641444</v>
      </c>
      <c r="I1824" s="68" t="s">
        <v>580</v>
      </c>
      <c r="J1824" s="45">
        <v>1</v>
      </c>
      <c r="K1824" s="64">
        <v>82600</v>
      </c>
      <c r="L1824" s="65">
        <v>42278</v>
      </c>
      <c r="M1824" s="65">
        <v>42339</v>
      </c>
      <c r="N1824" s="69" t="s">
        <v>21</v>
      </c>
      <c r="O1824" s="68" t="s">
        <v>22</v>
      </c>
    </row>
    <row r="1825" spans="1:15" ht="65.25" customHeight="1" x14ac:dyDescent="0.25">
      <c r="A1825" s="52">
        <v>1803</v>
      </c>
      <c r="B1825" s="68" t="s">
        <v>74</v>
      </c>
      <c r="C1825" s="68">
        <v>7440032</v>
      </c>
      <c r="D1825" s="68" t="s">
        <v>666</v>
      </c>
      <c r="E1825" s="68" t="s">
        <v>1327</v>
      </c>
      <c r="F1825" s="68">
        <v>876</v>
      </c>
      <c r="G1825" s="69" t="s">
        <v>60</v>
      </c>
      <c r="H1825" s="6">
        <v>53236</v>
      </c>
      <c r="I1825" s="68" t="s">
        <v>340</v>
      </c>
      <c r="J1825" s="45">
        <v>1</v>
      </c>
      <c r="K1825" s="64">
        <v>75520</v>
      </c>
      <c r="L1825" s="65">
        <v>42278</v>
      </c>
      <c r="M1825" s="65">
        <v>42339</v>
      </c>
      <c r="N1825" s="69" t="s">
        <v>21</v>
      </c>
      <c r="O1825" s="68" t="s">
        <v>22</v>
      </c>
    </row>
    <row r="1826" spans="1:15" ht="65.25" customHeight="1" x14ac:dyDescent="0.25">
      <c r="A1826" s="52">
        <v>1804</v>
      </c>
      <c r="B1826" s="68" t="s">
        <v>74</v>
      </c>
      <c r="C1826" s="68">
        <v>7440032</v>
      </c>
      <c r="D1826" s="68" t="s">
        <v>666</v>
      </c>
      <c r="E1826" s="68" t="s">
        <v>1328</v>
      </c>
      <c r="F1826" s="68">
        <v>876</v>
      </c>
      <c r="G1826" s="69" t="s">
        <v>60</v>
      </c>
      <c r="H1826" s="6">
        <v>53412</v>
      </c>
      <c r="I1826" s="69" t="s">
        <v>91</v>
      </c>
      <c r="J1826" s="45">
        <v>1</v>
      </c>
      <c r="K1826" s="64">
        <v>224200</v>
      </c>
      <c r="L1826" s="65">
        <v>42278</v>
      </c>
      <c r="M1826" s="65">
        <v>42339</v>
      </c>
      <c r="N1826" s="69" t="s">
        <v>21</v>
      </c>
      <c r="O1826" s="68" t="s">
        <v>22</v>
      </c>
    </row>
    <row r="1827" spans="1:15" ht="65.25" customHeight="1" x14ac:dyDescent="0.25">
      <c r="A1827" s="52">
        <v>1805</v>
      </c>
      <c r="B1827" s="68" t="s">
        <v>74</v>
      </c>
      <c r="C1827" s="68">
        <v>7440032</v>
      </c>
      <c r="D1827" s="68" t="s">
        <v>666</v>
      </c>
      <c r="E1827" s="68" t="s">
        <v>1329</v>
      </c>
      <c r="F1827" s="68">
        <v>876</v>
      </c>
      <c r="G1827" s="69" t="s">
        <v>60</v>
      </c>
      <c r="H1827" s="68">
        <v>53240</v>
      </c>
      <c r="I1827" s="68" t="s">
        <v>561</v>
      </c>
      <c r="J1827" s="45">
        <v>1</v>
      </c>
      <c r="K1827" s="64">
        <v>84960</v>
      </c>
      <c r="L1827" s="65">
        <v>42278</v>
      </c>
      <c r="M1827" s="65">
        <v>42339</v>
      </c>
      <c r="N1827" s="69" t="s">
        <v>21</v>
      </c>
      <c r="O1827" s="68" t="s">
        <v>22</v>
      </c>
    </row>
    <row r="1828" spans="1:15" ht="65.25" customHeight="1" x14ac:dyDescent="0.25">
      <c r="A1828" s="52">
        <v>1806</v>
      </c>
      <c r="B1828" s="68" t="s">
        <v>74</v>
      </c>
      <c r="C1828" s="68">
        <v>7440032</v>
      </c>
      <c r="D1828" s="68" t="s">
        <v>666</v>
      </c>
      <c r="E1828" s="68" t="s">
        <v>1314</v>
      </c>
      <c r="F1828" s="68">
        <v>876</v>
      </c>
      <c r="G1828" s="69" t="s">
        <v>60</v>
      </c>
      <c r="H1828" s="69">
        <v>53231</v>
      </c>
      <c r="I1828" s="68" t="s">
        <v>592</v>
      </c>
      <c r="J1828" s="45">
        <v>1</v>
      </c>
      <c r="K1828" s="64">
        <v>59000</v>
      </c>
      <c r="L1828" s="65">
        <v>42278</v>
      </c>
      <c r="M1828" s="65">
        <v>42339</v>
      </c>
      <c r="N1828" s="69" t="s">
        <v>21</v>
      </c>
      <c r="O1828" s="68" t="s">
        <v>22</v>
      </c>
    </row>
    <row r="1829" spans="1:15" ht="65.25" customHeight="1" x14ac:dyDescent="0.25">
      <c r="A1829" s="52">
        <v>1807</v>
      </c>
      <c r="B1829" s="68" t="s">
        <v>74</v>
      </c>
      <c r="C1829" s="68">
        <v>7440032</v>
      </c>
      <c r="D1829" s="68" t="s">
        <v>666</v>
      </c>
      <c r="E1829" s="68" t="s">
        <v>1331</v>
      </c>
      <c r="F1829" s="68">
        <v>876</v>
      </c>
      <c r="G1829" s="69" t="s">
        <v>60</v>
      </c>
      <c r="H1829" s="10">
        <v>53423</v>
      </c>
      <c r="I1829" s="69" t="s">
        <v>106</v>
      </c>
      <c r="J1829" s="45">
        <v>1</v>
      </c>
      <c r="K1829" s="64">
        <v>767000</v>
      </c>
      <c r="L1829" s="65">
        <v>42278</v>
      </c>
      <c r="M1829" s="65">
        <v>42339</v>
      </c>
      <c r="N1829" s="69" t="s">
        <v>21</v>
      </c>
      <c r="O1829" s="68" t="s">
        <v>22</v>
      </c>
    </row>
    <row r="1830" spans="1:15" ht="65.25" customHeight="1" x14ac:dyDescent="0.25">
      <c r="A1830" s="52">
        <v>1808</v>
      </c>
      <c r="B1830" s="68" t="s">
        <v>74</v>
      </c>
      <c r="C1830" s="68">
        <v>7440032</v>
      </c>
      <c r="D1830" s="68" t="s">
        <v>666</v>
      </c>
      <c r="E1830" s="68" t="s">
        <v>1334</v>
      </c>
      <c r="F1830" s="68">
        <v>876</v>
      </c>
      <c r="G1830" s="69" t="s">
        <v>60</v>
      </c>
      <c r="H1830" s="68">
        <v>53233</v>
      </c>
      <c r="I1830" s="68" t="s">
        <v>591</v>
      </c>
      <c r="J1830" s="45">
        <v>1</v>
      </c>
      <c r="K1830" s="64">
        <v>80240</v>
      </c>
      <c r="L1830" s="65">
        <v>42278</v>
      </c>
      <c r="M1830" s="65">
        <v>42339</v>
      </c>
      <c r="N1830" s="69" t="s">
        <v>21</v>
      </c>
      <c r="O1830" s="68" t="s">
        <v>22</v>
      </c>
    </row>
    <row r="1831" spans="1:15" ht="65.25" customHeight="1" x14ac:dyDescent="0.25">
      <c r="A1831" s="52">
        <v>1809</v>
      </c>
      <c r="B1831" s="68" t="s">
        <v>74</v>
      </c>
      <c r="C1831" s="68">
        <v>7440032</v>
      </c>
      <c r="D1831" s="68" t="s">
        <v>666</v>
      </c>
      <c r="E1831" s="68" t="s">
        <v>1336</v>
      </c>
      <c r="F1831" s="68">
        <v>876</v>
      </c>
      <c r="G1831" s="69" t="s">
        <v>60</v>
      </c>
      <c r="H1831" s="69">
        <v>53641444</v>
      </c>
      <c r="I1831" s="68" t="s">
        <v>580</v>
      </c>
      <c r="J1831" s="45">
        <v>1</v>
      </c>
      <c r="K1831" s="64">
        <v>82600</v>
      </c>
      <c r="L1831" s="65">
        <v>42278</v>
      </c>
      <c r="M1831" s="65">
        <v>42339</v>
      </c>
      <c r="N1831" s="69" t="s">
        <v>21</v>
      </c>
      <c r="O1831" s="68" t="s">
        <v>22</v>
      </c>
    </row>
    <row r="1832" spans="1:15" ht="65.25" customHeight="1" x14ac:dyDescent="0.25">
      <c r="A1832" s="52">
        <v>1810</v>
      </c>
      <c r="B1832" s="68" t="s">
        <v>74</v>
      </c>
      <c r="C1832" s="68">
        <v>7440032</v>
      </c>
      <c r="D1832" s="68" t="s">
        <v>666</v>
      </c>
      <c r="E1832" s="68" t="s">
        <v>1337</v>
      </c>
      <c r="F1832" s="68">
        <v>876</v>
      </c>
      <c r="G1832" s="69" t="s">
        <v>60</v>
      </c>
      <c r="H1832" s="69">
        <v>53251</v>
      </c>
      <c r="I1832" s="68" t="s">
        <v>567</v>
      </c>
      <c r="J1832" s="45">
        <v>1</v>
      </c>
      <c r="K1832" s="64">
        <v>70800</v>
      </c>
      <c r="L1832" s="65">
        <v>42278</v>
      </c>
      <c r="M1832" s="65">
        <v>42339</v>
      </c>
      <c r="N1832" s="69" t="s">
        <v>21</v>
      </c>
      <c r="O1832" s="68" t="s">
        <v>22</v>
      </c>
    </row>
    <row r="1833" spans="1:15" ht="65.25" customHeight="1" x14ac:dyDescent="0.25">
      <c r="A1833" s="52">
        <v>1811</v>
      </c>
      <c r="B1833" s="68" t="s">
        <v>74</v>
      </c>
      <c r="C1833" s="68">
        <v>7440032</v>
      </c>
      <c r="D1833" s="68" t="s">
        <v>666</v>
      </c>
      <c r="E1833" s="68" t="s">
        <v>1339</v>
      </c>
      <c r="F1833" s="68">
        <v>876</v>
      </c>
      <c r="G1833" s="69" t="s">
        <v>60</v>
      </c>
      <c r="H1833" s="6">
        <v>53237</v>
      </c>
      <c r="I1833" s="68" t="s">
        <v>92</v>
      </c>
      <c r="J1833" s="45">
        <v>1</v>
      </c>
      <c r="K1833" s="64">
        <v>80240</v>
      </c>
      <c r="L1833" s="65">
        <v>42278</v>
      </c>
      <c r="M1833" s="65">
        <v>42339</v>
      </c>
      <c r="N1833" s="69" t="s">
        <v>21</v>
      </c>
      <c r="O1833" s="68" t="s">
        <v>22</v>
      </c>
    </row>
    <row r="1834" spans="1:15" ht="65.25" customHeight="1" x14ac:dyDescent="0.25">
      <c r="A1834" s="52">
        <v>1812</v>
      </c>
      <c r="B1834" s="68" t="s">
        <v>74</v>
      </c>
      <c r="C1834" s="68">
        <v>7440032</v>
      </c>
      <c r="D1834" s="68" t="s">
        <v>666</v>
      </c>
      <c r="E1834" s="68" t="s">
        <v>1342</v>
      </c>
      <c r="F1834" s="68">
        <v>876</v>
      </c>
      <c r="G1834" s="69" t="s">
        <v>60</v>
      </c>
      <c r="H1834" s="68">
        <v>53233</v>
      </c>
      <c r="I1834" s="68" t="s">
        <v>591</v>
      </c>
      <c r="J1834" s="45">
        <v>1</v>
      </c>
      <c r="K1834" s="64">
        <v>94400</v>
      </c>
      <c r="L1834" s="65">
        <v>42278</v>
      </c>
      <c r="M1834" s="65">
        <v>42339</v>
      </c>
      <c r="N1834" s="69" t="s">
        <v>21</v>
      </c>
      <c r="O1834" s="68" t="s">
        <v>22</v>
      </c>
    </row>
    <row r="1835" spans="1:15" ht="65.25" customHeight="1" x14ac:dyDescent="0.25">
      <c r="A1835" s="52">
        <v>1813</v>
      </c>
      <c r="B1835" s="69" t="s">
        <v>74</v>
      </c>
      <c r="C1835" s="69">
        <v>4560531</v>
      </c>
      <c r="D1835" s="69" t="s">
        <v>1309</v>
      </c>
      <c r="E1835" s="69" t="s">
        <v>1310</v>
      </c>
      <c r="F1835" s="69">
        <v>876</v>
      </c>
      <c r="G1835" s="69" t="s">
        <v>60</v>
      </c>
      <c r="H1835" s="6">
        <v>53412</v>
      </c>
      <c r="I1835" s="69" t="s">
        <v>91</v>
      </c>
      <c r="J1835" s="4">
        <v>1</v>
      </c>
      <c r="K1835" s="64">
        <v>53867</v>
      </c>
      <c r="L1835" s="65">
        <v>42278</v>
      </c>
      <c r="M1835" s="65">
        <v>42339</v>
      </c>
      <c r="N1835" s="69" t="s">
        <v>21</v>
      </c>
      <c r="O1835" s="69" t="s">
        <v>22</v>
      </c>
    </row>
    <row r="1836" spans="1:15" ht="65.25" customHeight="1" x14ac:dyDescent="0.25">
      <c r="A1836" s="52">
        <v>1814</v>
      </c>
      <c r="B1836" s="8" t="s">
        <v>118</v>
      </c>
      <c r="C1836" s="8">
        <v>8022000</v>
      </c>
      <c r="D1836" s="13" t="s">
        <v>153</v>
      </c>
      <c r="E1836" s="35" t="s">
        <v>1307</v>
      </c>
      <c r="F1836" s="69">
        <v>792</v>
      </c>
      <c r="G1836" s="69" t="s">
        <v>117</v>
      </c>
      <c r="H1836" s="68">
        <v>53413</v>
      </c>
      <c r="I1836" s="35" t="s">
        <v>178</v>
      </c>
      <c r="J1836" s="40">
        <v>10</v>
      </c>
      <c r="K1836" s="41">
        <v>102400</v>
      </c>
      <c r="L1836" s="65">
        <v>42278</v>
      </c>
      <c r="M1836" s="65">
        <v>42339</v>
      </c>
      <c r="N1836" s="69" t="s">
        <v>53</v>
      </c>
      <c r="O1836" s="35" t="s">
        <v>22</v>
      </c>
    </row>
    <row r="1837" spans="1:15" ht="65.25" customHeight="1" x14ac:dyDescent="0.25">
      <c r="A1837" s="52">
        <v>1815</v>
      </c>
      <c r="B1837" s="69" t="s">
        <v>1305</v>
      </c>
      <c r="C1837" s="6">
        <v>7412040</v>
      </c>
      <c r="D1837" s="69" t="s">
        <v>1303</v>
      </c>
      <c r="E1837" s="69" t="s">
        <v>1304</v>
      </c>
      <c r="F1837" s="69">
        <v>876</v>
      </c>
      <c r="G1837" s="69" t="s">
        <v>60</v>
      </c>
      <c r="H1837" s="67">
        <v>53401</v>
      </c>
      <c r="I1837" s="69" t="s">
        <v>20</v>
      </c>
      <c r="J1837" s="18">
        <v>1</v>
      </c>
      <c r="K1837" s="14">
        <v>6295697.0899999999</v>
      </c>
      <c r="L1837" s="65">
        <v>42278</v>
      </c>
      <c r="M1837" s="65">
        <v>42461</v>
      </c>
      <c r="N1837" s="69" t="s">
        <v>53</v>
      </c>
      <c r="O1837" s="69" t="s">
        <v>22</v>
      </c>
    </row>
    <row r="1838" spans="1:15" ht="65.25" customHeight="1" x14ac:dyDescent="0.25">
      <c r="A1838" s="52">
        <v>1816</v>
      </c>
      <c r="B1838" s="68" t="s">
        <v>23</v>
      </c>
      <c r="C1838" s="68">
        <v>2922290</v>
      </c>
      <c r="D1838" s="69" t="s">
        <v>387</v>
      </c>
      <c r="E1838" s="69" t="s">
        <v>389</v>
      </c>
      <c r="F1838" s="69">
        <v>796</v>
      </c>
      <c r="G1838" s="69" t="s">
        <v>19</v>
      </c>
      <c r="H1838" s="67">
        <v>53401</v>
      </c>
      <c r="I1838" s="69" t="s">
        <v>20</v>
      </c>
      <c r="J1838" s="64">
        <v>130</v>
      </c>
      <c r="K1838" s="64">
        <v>260000</v>
      </c>
      <c r="L1838" s="65">
        <v>42248</v>
      </c>
      <c r="M1838" s="65">
        <v>42278</v>
      </c>
      <c r="N1838" s="69" t="s">
        <v>21</v>
      </c>
      <c r="O1838" s="69" t="s">
        <v>22</v>
      </c>
    </row>
    <row r="1839" spans="1:15" ht="65.25" customHeight="1" x14ac:dyDescent="0.25">
      <c r="A1839" s="52">
        <v>1817</v>
      </c>
      <c r="B1839" s="69" t="s">
        <v>1010</v>
      </c>
      <c r="C1839" s="69">
        <v>6613070</v>
      </c>
      <c r="D1839" s="69" t="s">
        <v>963</v>
      </c>
      <c r="E1839" s="69" t="s">
        <v>1170</v>
      </c>
      <c r="F1839" s="69">
        <v>792</v>
      </c>
      <c r="G1839" s="69" t="s">
        <v>117</v>
      </c>
      <c r="H1839" s="67">
        <v>53401</v>
      </c>
      <c r="I1839" s="69" t="s">
        <v>20</v>
      </c>
      <c r="J1839" s="64">
        <v>3904</v>
      </c>
      <c r="K1839" s="64">
        <v>506739.20000000001</v>
      </c>
      <c r="L1839" s="65">
        <v>42278</v>
      </c>
      <c r="M1839" s="65">
        <v>42278</v>
      </c>
      <c r="N1839" s="69" t="s">
        <v>21</v>
      </c>
      <c r="O1839" s="69" t="s">
        <v>51</v>
      </c>
    </row>
    <row r="1840" spans="1:15" ht="65.25" customHeight="1" x14ac:dyDescent="0.25">
      <c r="A1840" s="52">
        <v>1818</v>
      </c>
      <c r="B1840" s="68" t="s">
        <v>23</v>
      </c>
      <c r="C1840" s="68">
        <v>2922290</v>
      </c>
      <c r="D1840" s="69" t="s">
        <v>387</v>
      </c>
      <c r="E1840" s="69" t="s">
        <v>389</v>
      </c>
      <c r="F1840" s="69">
        <v>796</v>
      </c>
      <c r="G1840" s="69" t="s">
        <v>19</v>
      </c>
      <c r="H1840" s="67">
        <v>53401</v>
      </c>
      <c r="I1840" s="69" t="s">
        <v>20</v>
      </c>
      <c r="J1840" s="64">
        <v>10</v>
      </c>
      <c r="K1840" s="64">
        <v>20000</v>
      </c>
      <c r="L1840" s="65">
        <v>42036</v>
      </c>
      <c r="M1840" s="65">
        <v>42064</v>
      </c>
      <c r="N1840" s="69" t="s">
        <v>21</v>
      </c>
      <c r="O1840" s="69" t="s">
        <v>22</v>
      </c>
    </row>
    <row r="1841" spans="1:15" ht="65.25" customHeight="1" x14ac:dyDescent="0.25">
      <c r="A1841" s="52">
        <v>1819</v>
      </c>
      <c r="B1841" s="68" t="s">
        <v>23</v>
      </c>
      <c r="C1841" s="68">
        <v>2922290</v>
      </c>
      <c r="D1841" s="69" t="s">
        <v>387</v>
      </c>
      <c r="E1841" s="69" t="s">
        <v>389</v>
      </c>
      <c r="F1841" s="69">
        <v>796</v>
      </c>
      <c r="G1841" s="69" t="s">
        <v>19</v>
      </c>
      <c r="H1841" s="67">
        <v>53401</v>
      </c>
      <c r="I1841" s="69" t="s">
        <v>20</v>
      </c>
      <c r="J1841" s="64">
        <v>10</v>
      </c>
      <c r="K1841" s="64">
        <v>20000</v>
      </c>
      <c r="L1841" s="65">
        <v>42095</v>
      </c>
      <c r="M1841" s="65">
        <v>42156</v>
      </c>
      <c r="N1841" s="69" t="s">
        <v>21</v>
      </c>
      <c r="O1841" s="69" t="s">
        <v>22</v>
      </c>
    </row>
    <row r="1842" spans="1:15" ht="65.25" customHeight="1" x14ac:dyDescent="0.25">
      <c r="A1842" s="52">
        <v>1820</v>
      </c>
      <c r="B1842" s="68" t="s">
        <v>23</v>
      </c>
      <c r="C1842" s="68">
        <v>2922290</v>
      </c>
      <c r="D1842" s="69" t="s">
        <v>387</v>
      </c>
      <c r="E1842" s="69" t="s">
        <v>389</v>
      </c>
      <c r="F1842" s="69">
        <v>796</v>
      </c>
      <c r="G1842" s="69" t="s">
        <v>19</v>
      </c>
      <c r="H1842" s="67">
        <v>53401</v>
      </c>
      <c r="I1842" s="69" t="s">
        <v>20</v>
      </c>
      <c r="J1842" s="64">
        <v>10</v>
      </c>
      <c r="K1842" s="64">
        <v>20000</v>
      </c>
      <c r="L1842" s="65">
        <v>42156</v>
      </c>
      <c r="M1842" s="65">
        <v>42186</v>
      </c>
      <c r="N1842" s="69" t="s">
        <v>21</v>
      </c>
      <c r="O1842" s="69" t="s">
        <v>22</v>
      </c>
    </row>
    <row r="1843" spans="1:15" ht="65.25" customHeight="1" x14ac:dyDescent="0.25">
      <c r="A1843" s="52">
        <v>1821</v>
      </c>
      <c r="B1843" s="69" t="s">
        <v>74</v>
      </c>
      <c r="C1843" s="69">
        <v>4560531</v>
      </c>
      <c r="D1843" s="69" t="s">
        <v>1344</v>
      </c>
      <c r="E1843" s="69" t="s">
        <v>1175</v>
      </c>
      <c r="F1843" s="69">
        <v>876</v>
      </c>
      <c r="G1843" s="69" t="s">
        <v>60</v>
      </c>
      <c r="H1843" s="67">
        <v>53401</v>
      </c>
      <c r="I1843" s="69" t="s">
        <v>20</v>
      </c>
      <c r="J1843" s="6">
        <v>1</v>
      </c>
      <c r="K1843" s="9">
        <f>ROUND(9777*1.18,2)</f>
        <v>11536.86</v>
      </c>
      <c r="L1843" s="65">
        <v>42309</v>
      </c>
      <c r="M1843" s="65">
        <v>42339</v>
      </c>
      <c r="N1843" s="69" t="s">
        <v>21</v>
      </c>
      <c r="O1843" s="69" t="s">
        <v>22</v>
      </c>
    </row>
    <row r="1844" spans="1:15" ht="65.25" customHeight="1" x14ac:dyDescent="0.25">
      <c r="A1844" s="52">
        <v>1822</v>
      </c>
      <c r="B1844" s="68">
        <v>92</v>
      </c>
      <c r="C1844" s="68">
        <v>9231502</v>
      </c>
      <c r="D1844" s="68" t="s">
        <v>115</v>
      </c>
      <c r="E1844" s="68" t="s">
        <v>2052</v>
      </c>
      <c r="F1844" s="69">
        <v>792</v>
      </c>
      <c r="G1844" s="69" t="s">
        <v>117</v>
      </c>
      <c r="H1844" s="67">
        <v>45</v>
      </c>
      <c r="I1844" s="69" t="s">
        <v>122</v>
      </c>
      <c r="J1844" s="64">
        <v>1</v>
      </c>
      <c r="K1844" s="64">
        <v>100400</v>
      </c>
      <c r="L1844" s="65">
        <v>42125</v>
      </c>
      <c r="M1844" s="65">
        <v>42125</v>
      </c>
      <c r="N1844" s="69" t="s">
        <v>53</v>
      </c>
      <c r="O1844" s="69" t="s">
        <v>22</v>
      </c>
    </row>
    <row r="1845" spans="1:15" ht="65.25" customHeight="1" x14ac:dyDescent="0.25">
      <c r="A1845" s="52">
        <v>1823</v>
      </c>
      <c r="B1845" s="7" t="s">
        <v>421</v>
      </c>
      <c r="C1845" s="68">
        <v>2320310</v>
      </c>
      <c r="D1845" s="68" t="s">
        <v>1569</v>
      </c>
      <c r="E1845" s="7" t="s">
        <v>75</v>
      </c>
      <c r="F1845" s="175">
        <v>112</v>
      </c>
      <c r="G1845" s="68" t="s">
        <v>1566</v>
      </c>
      <c r="H1845" s="165">
        <v>53401000000</v>
      </c>
      <c r="I1845" s="68" t="s">
        <v>20</v>
      </c>
      <c r="J1845" s="68">
        <v>400</v>
      </c>
      <c r="K1845" s="64">
        <v>142844</v>
      </c>
      <c r="L1845" s="65">
        <v>42005</v>
      </c>
      <c r="M1845" s="65">
        <v>42339</v>
      </c>
      <c r="N1845" s="69" t="s">
        <v>53</v>
      </c>
      <c r="O1845" s="69" t="s">
        <v>22</v>
      </c>
    </row>
    <row r="1846" spans="1:15" ht="65.25" customHeight="1" x14ac:dyDescent="0.25">
      <c r="A1846" s="52">
        <v>1824</v>
      </c>
      <c r="B1846" s="68">
        <v>71</v>
      </c>
      <c r="C1846" s="68">
        <v>7100000</v>
      </c>
      <c r="D1846" s="68" t="s">
        <v>1563</v>
      </c>
      <c r="E1846" s="68" t="s">
        <v>1563</v>
      </c>
      <c r="F1846" s="69">
        <v>796</v>
      </c>
      <c r="G1846" s="69" t="s">
        <v>1564</v>
      </c>
      <c r="H1846" s="67">
        <v>53401000000</v>
      </c>
      <c r="I1846" s="69" t="s">
        <v>20</v>
      </c>
      <c r="J1846" s="64">
        <v>1</v>
      </c>
      <c r="K1846" s="64">
        <v>4552538</v>
      </c>
      <c r="L1846" s="65">
        <v>42016</v>
      </c>
      <c r="M1846" s="65">
        <v>42369</v>
      </c>
      <c r="N1846" s="69" t="s">
        <v>53</v>
      </c>
      <c r="O1846" s="69" t="s">
        <v>22</v>
      </c>
    </row>
    <row r="1847" spans="1:15" ht="65.25" customHeight="1" x14ac:dyDescent="0.25">
      <c r="A1847" s="52">
        <v>1825</v>
      </c>
      <c r="B1847" s="68">
        <v>71</v>
      </c>
      <c r="C1847" s="68">
        <v>7100000</v>
      </c>
      <c r="D1847" s="68" t="s">
        <v>1563</v>
      </c>
      <c r="E1847" s="68" t="s">
        <v>1563</v>
      </c>
      <c r="F1847" s="69">
        <v>796</v>
      </c>
      <c r="G1847" s="69" t="s">
        <v>1564</v>
      </c>
      <c r="H1847" s="67">
        <v>53401000000</v>
      </c>
      <c r="I1847" s="69" t="s">
        <v>20</v>
      </c>
      <c r="J1847" s="64">
        <v>1</v>
      </c>
      <c r="K1847" s="64">
        <v>40010299</v>
      </c>
      <c r="L1847" s="65">
        <v>42016</v>
      </c>
      <c r="M1847" s="65">
        <v>42369</v>
      </c>
      <c r="N1847" s="69" t="s">
        <v>53</v>
      </c>
      <c r="O1847" s="69" t="s">
        <v>22</v>
      </c>
    </row>
    <row r="1848" spans="1:15" ht="65.25" customHeight="1" x14ac:dyDescent="0.25">
      <c r="A1848" s="52">
        <v>1826</v>
      </c>
      <c r="B1848" s="68">
        <v>71</v>
      </c>
      <c r="C1848" s="68">
        <v>7100000</v>
      </c>
      <c r="D1848" s="68" t="s">
        <v>1563</v>
      </c>
      <c r="E1848" s="68" t="s">
        <v>1563</v>
      </c>
      <c r="F1848" s="69">
        <v>796</v>
      </c>
      <c r="G1848" s="69" t="s">
        <v>1564</v>
      </c>
      <c r="H1848" s="67">
        <v>53401000000</v>
      </c>
      <c r="I1848" s="69" t="s">
        <v>20</v>
      </c>
      <c r="J1848" s="64">
        <v>1</v>
      </c>
      <c r="K1848" s="64">
        <v>3847230.7</v>
      </c>
      <c r="L1848" s="65">
        <v>42016</v>
      </c>
      <c r="M1848" s="65">
        <v>42369</v>
      </c>
      <c r="N1848" s="69" t="s">
        <v>53</v>
      </c>
      <c r="O1848" s="69" t="s">
        <v>22</v>
      </c>
    </row>
    <row r="1849" spans="1:15" ht="65.25" customHeight="1" x14ac:dyDescent="0.25">
      <c r="A1849" s="52">
        <v>1827</v>
      </c>
      <c r="B1849" s="68" t="s">
        <v>68</v>
      </c>
      <c r="C1849" s="68">
        <v>4232010</v>
      </c>
      <c r="D1849" s="68" t="s">
        <v>1574</v>
      </c>
      <c r="E1849" s="68" t="s">
        <v>1574</v>
      </c>
      <c r="F1849" s="7">
        <v>876</v>
      </c>
      <c r="G1849" s="7" t="s">
        <v>1567</v>
      </c>
      <c r="H1849" s="67">
        <v>53401000000</v>
      </c>
      <c r="I1849" s="69" t="s">
        <v>20</v>
      </c>
      <c r="J1849" s="64">
        <v>1</v>
      </c>
      <c r="K1849" s="64">
        <v>123000</v>
      </c>
      <c r="L1849" s="65">
        <v>42005</v>
      </c>
      <c r="M1849" s="65">
        <v>42339</v>
      </c>
      <c r="N1849" s="69" t="s">
        <v>53</v>
      </c>
      <c r="O1849" s="69" t="s">
        <v>22</v>
      </c>
    </row>
    <row r="1850" spans="1:15" ht="65.25" customHeight="1" x14ac:dyDescent="0.25">
      <c r="A1850" s="52">
        <v>1828</v>
      </c>
      <c r="B1850" s="68" t="s">
        <v>421</v>
      </c>
      <c r="C1850" s="68">
        <v>2320310</v>
      </c>
      <c r="D1850" s="68" t="s">
        <v>1575</v>
      </c>
      <c r="E1850" s="68" t="s">
        <v>75</v>
      </c>
      <c r="F1850" s="7">
        <v>112</v>
      </c>
      <c r="G1850" s="7" t="s">
        <v>1566</v>
      </c>
      <c r="H1850" s="67">
        <v>53425</v>
      </c>
      <c r="I1850" s="69" t="s">
        <v>56</v>
      </c>
      <c r="J1850" s="64">
        <v>400</v>
      </c>
      <c r="K1850" s="64">
        <v>113000</v>
      </c>
      <c r="L1850" s="65">
        <v>42005</v>
      </c>
      <c r="M1850" s="65">
        <v>42339</v>
      </c>
      <c r="N1850" s="69" t="s">
        <v>53</v>
      </c>
      <c r="O1850" s="69" t="s">
        <v>22</v>
      </c>
    </row>
    <row r="1851" spans="1:15" ht="65.25" customHeight="1" x14ac:dyDescent="0.25">
      <c r="A1851" s="52">
        <v>1829</v>
      </c>
      <c r="B1851" s="68" t="s">
        <v>64</v>
      </c>
      <c r="C1851" s="68">
        <v>7492035</v>
      </c>
      <c r="D1851" s="68" t="s">
        <v>77</v>
      </c>
      <c r="E1851" s="68" t="s">
        <v>1576</v>
      </c>
      <c r="F1851" s="7">
        <v>876</v>
      </c>
      <c r="G1851" s="7" t="s">
        <v>1567</v>
      </c>
      <c r="H1851" s="67">
        <v>53000000000</v>
      </c>
      <c r="I1851" s="69" t="s">
        <v>1568</v>
      </c>
      <c r="J1851" s="64">
        <v>1</v>
      </c>
      <c r="K1851" s="64">
        <v>137180.16</v>
      </c>
      <c r="L1851" s="65">
        <v>42005</v>
      </c>
      <c r="M1851" s="65">
        <v>42339</v>
      </c>
      <c r="N1851" s="69" t="s">
        <v>53</v>
      </c>
      <c r="O1851" s="69" t="s">
        <v>22</v>
      </c>
    </row>
    <row r="1852" spans="1:15" ht="65.25" customHeight="1" x14ac:dyDescent="0.25">
      <c r="A1852" s="52">
        <v>1830</v>
      </c>
      <c r="B1852" s="68" t="s">
        <v>1577</v>
      </c>
      <c r="C1852" s="68">
        <v>9450000</v>
      </c>
      <c r="D1852" s="68" t="s">
        <v>1578</v>
      </c>
      <c r="E1852" s="68" t="s">
        <v>1579</v>
      </c>
      <c r="F1852" s="7">
        <v>876</v>
      </c>
      <c r="G1852" s="7" t="s">
        <v>1567</v>
      </c>
      <c r="H1852" s="67">
        <v>53401000000</v>
      </c>
      <c r="I1852" s="69" t="s">
        <v>20</v>
      </c>
      <c r="J1852" s="64">
        <v>1</v>
      </c>
      <c r="K1852" s="64">
        <v>138060</v>
      </c>
      <c r="L1852" s="65">
        <v>42005</v>
      </c>
      <c r="M1852" s="65">
        <v>42339</v>
      </c>
      <c r="N1852" s="69" t="s">
        <v>53</v>
      </c>
      <c r="O1852" s="69" t="s">
        <v>22</v>
      </c>
    </row>
    <row r="1853" spans="1:15" ht="65.25" customHeight="1" x14ac:dyDescent="0.25">
      <c r="A1853" s="52">
        <v>1831</v>
      </c>
      <c r="B1853" s="68" t="s">
        <v>1577</v>
      </c>
      <c r="C1853" s="68">
        <v>9450000</v>
      </c>
      <c r="D1853" s="68" t="s">
        <v>1578</v>
      </c>
      <c r="E1853" s="68" t="s">
        <v>1579</v>
      </c>
      <c r="F1853" s="7">
        <v>876</v>
      </c>
      <c r="G1853" s="7" t="s">
        <v>1567</v>
      </c>
      <c r="H1853" s="67">
        <v>53401000000</v>
      </c>
      <c r="I1853" s="69" t="s">
        <v>20</v>
      </c>
      <c r="J1853" s="64">
        <v>1</v>
      </c>
      <c r="K1853" s="64">
        <v>207878.24</v>
      </c>
      <c r="L1853" s="65">
        <v>42005</v>
      </c>
      <c r="M1853" s="65">
        <v>42339</v>
      </c>
      <c r="N1853" s="69" t="s">
        <v>53</v>
      </c>
      <c r="O1853" s="69" t="s">
        <v>22</v>
      </c>
    </row>
    <row r="1854" spans="1:15" ht="65.25" customHeight="1" x14ac:dyDescent="0.25">
      <c r="A1854" s="52">
        <v>1832</v>
      </c>
      <c r="B1854" s="68" t="s">
        <v>421</v>
      </c>
      <c r="C1854" s="68">
        <v>2320310</v>
      </c>
      <c r="D1854" s="176" t="s">
        <v>1706</v>
      </c>
      <c r="E1854" s="68" t="s">
        <v>75</v>
      </c>
      <c r="F1854" s="175">
        <v>112</v>
      </c>
      <c r="G1854" s="68" t="s">
        <v>1566</v>
      </c>
      <c r="H1854" s="165">
        <v>53415</v>
      </c>
      <c r="I1854" s="68" t="s">
        <v>201</v>
      </c>
      <c r="J1854" s="68">
        <v>916</v>
      </c>
      <c r="K1854" s="64">
        <v>124997.88</v>
      </c>
      <c r="L1854" s="65">
        <v>42005</v>
      </c>
      <c r="M1854" s="65">
        <v>42339</v>
      </c>
      <c r="N1854" s="69" t="s">
        <v>53</v>
      </c>
      <c r="O1854" s="69" t="s">
        <v>22</v>
      </c>
    </row>
    <row r="1855" spans="1:15" ht="65.25" customHeight="1" x14ac:dyDescent="0.25">
      <c r="A1855" s="52">
        <v>1833</v>
      </c>
      <c r="B1855" s="68" t="s">
        <v>167</v>
      </c>
      <c r="C1855" s="68">
        <v>7424020</v>
      </c>
      <c r="D1855" s="68" t="s">
        <v>72</v>
      </c>
      <c r="E1855" s="68" t="s">
        <v>62</v>
      </c>
      <c r="F1855" s="69">
        <v>876</v>
      </c>
      <c r="G1855" s="69" t="s">
        <v>60</v>
      </c>
      <c r="H1855" s="67">
        <v>53727000</v>
      </c>
      <c r="I1855" s="143" t="s">
        <v>70</v>
      </c>
      <c r="J1855" s="143">
        <v>1</v>
      </c>
      <c r="K1855" s="142">
        <v>1550991.47</v>
      </c>
      <c r="L1855" s="65">
        <v>42005</v>
      </c>
      <c r="M1855" s="65">
        <v>42339</v>
      </c>
      <c r="N1855" s="127" t="s">
        <v>1580</v>
      </c>
      <c r="O1855" s="68" t="s">
        <v>102</v>
      </c>
    </row>
    <row r="1856" spans="1:15" ht="65.25" customHeight="1" x14ac:dyDescent="0.25">
      <c r="A1856" s="52">
        <v>1834</v>
      </c>
      <c r="B1856" s="68" t="s">
        <v>64</v>
      </c>
      <c r="C1856" s="143">
        <v>7492035</v>
      </c>
      <c r="D1856" s="68" t="s">
        <v>77</v>
      </c>
      <c r="E1856" s="164" t="s">
        <v>1671</v>
      </c>
      <c r="F1856" s="68">
        <v>876</v>
      </c>
      <c r="G1856" s="68" t="s">
        <v>1567</v>
      </c>
      <c r="H1856" s="69" t="s">
        <v>1669</v>
      </c>
      <c r="I1856" s="69" t="s">
        <v>1670</v>
      </c>
      <c r="J1856" s="143">
        <v>1</v>
      </c>
      <c r="K1856" s="142">
        <v>125533.8</v>
      </c>
      <c r="L1856" s="65">
        <v>42005</v>
      </c>
      <c r="M1856" s="65">
        <v>42339</v>
      </c>
      <c r="N1856" s="127" t="s">
        <v>1580</v>
      </c>
      <c r="O1856" s="68" t="s">
        <v>102</v>
      </c>
    </row>
    <row r="1857" spans="1:15" ht="65.25" customHeight="1" x14ac:dyDescent="0.25">
      <c r="A1857" s="52">
        <v>1835</v>
      </c>
      <c r="B1857" s="69" t="s">
        <v>74</v>
      </c>
      <c r="C1857" s="69">
        <v>7424020</v>
      </c>
      <c r="D1857" s="68" t="s">
        <v>156</v>
      </c>
      <c r="E1857" s="68" t="s">
        <v>62</v>
      </c>
      <c r="F1857" s="69">
        <v>876</v>
      </c>
      <c r="G1857" s="69" t="s">
        <v>60</v>
      </c>
      <c r="H1857" s="68">
        <v>53408</v>
      </c>
      <c r="I1857" s="69" t="s">
        <v>29</v>
      </c>
      <c r="J1857" s="64">
        <v>1</v>
      </c>
      <c r="K1857" s="64">
        <v>753902</v>
      </c>
      <c r="L1857" s="65">
        <v>42005</v>
      </c>
      <c r="M1857" s="65">
        <v>42339</v>
      </c>
      <c r="N1857" s="127" t="s">
        <v>1580</v>
      </c>
      <c r="O1857" s="69" t="s">
        <v>22</v>
      </c>
    </row>
    <row r="1858" spans="1:15" ht="65.25" customHeight="1" x14ac:dyDescent="0.25">
      <c r="A1858" s="52">
        <v>1836</v>
      </c>
      <c r="B1858" s="68" t="s">
        <v>421</v>
      </c>
      <c r="C1858" s="68">
        <v>2320310</v>
      </c>
      <c r="D1858" s="176" t="s">
        <v>1575</v>
      </c>
      <c r="E1858" s="68" t="s">
        <v>62</v>
      </c>
      <c r="F1858" s="69">
        <v>112</v>
      </c>
      <c r="G1858" s="69" t="s">
        <v>1566</v>
      </c>
      <c r="H1858" s="165">
        <v>53401000000</v>
      </c>
      <c r="I1858" s="68" t="s">
        <v>20</v>
      </c>
      <c r="J1858" s="64">
        <v>1</v>
      </c>
      <c r="K1858" s="64">
        <v>239437</v>
      </c>
      <c r="L1858" s="65">
        <v>42036</v>
      </c>
      <c r="M1858" s="65">
        <v>42339</v>
      </c>
      <c r="N1858" s="127" t="s">
        <v>1580</v>
      </c>
      <c r="O1858" s="69" t="s">
        <v>22</v>
      </c>
    </row>
    <row r="1859" spans="1:15" ht="65.25" customHeight="1" x14ac:dyDescent="0.25">
      <c r="A1859" s="52">
        <v>1837</v>
      </c>
      <c r="B1859" s="69">
        <v>92</v>
      </c>
      <c r="C1859" s="69">
        <v>9249010</v>
      </c>
      <c r="D1859" s="68" t="s">
        <v>1584</v>
      </c>
      <c r="E1859" s="68" t="s">
        <v>62</v>
      </c>
      <c r="F1859" s="69">
        <v>876</v>
      </c>
      <c r="G1859" s="69" t="s">
        <v>60</v>
      </c>
      <c r="H1859" s="67">
        <v>53401000000</v>
      </c>
      <c r="I1859" s="69" t="s">
        <v>20</v>
      </c>
      <c r="J1859" s="64">
        <v>1</v>
      </c>
      <c r="K1859" s="64">
        <v>981241.94</v>
      </c>
      <c r="L1859" s="65">
        <v>42005</v>
      </c>
      <c r="M1859" s="65">
        <v>42036</v>
      </c>
      <c r="N1859" s="127" t="s">
        <v>1580</v>
      </c>
      <c r="O1859" s="69" t="s">
        <v>22</v>
      </c>
    </row>
    <row r="1860" spans="1:15" ht="65.25" customHeight="1" x14ac:dyDescent="0.25">
      <c r="A1860" s="52">
        <v>1838</v>
      </c>
      <c r="B1860" s="68" t="s">
        <v>23</v>
      </c>
      <c r="C1860" s="68">
        <v>2320310</v>
      </c>
      <c r="D1860" s="68" t="s">
        <v>546</v>
      </c>
      <c r="E1860" s="68" t="s">
        <v>75</v>
      </c>
      <c r="F1860" s="175">
        <v>112</v>
      </c>
      <c r="G1860" s="69" t="s">
        <v>1566</v>
      </c>
      <c r="H1860" s="165">
        <v>53401000000</v>
      </c>
      <c r="I1860" s="68" t="s">
        <v>20</v>
      </c>
      <c r="J1860" s="64">
        <v>2270</v>
      </c>
      <c r="K1860" s="64">
        <v>483000</v>
      </c>
      <c r="L1860" s="65">
        <v>42036</v>
      </c>
      <c r="M1860" s="65">
        <v>42339</v>
      </c>
      <c r="N1860" s="127" t="s">
        <v>1580</v>
      </c>
      <c r="O1860" s="69" t="s">
        <v>22</v>
      </c>
    </row>
    <row r="1861" spans="1:15" ht="65.25" customHeight="1" x14ac:dyDescent="0.25">
      <c r="A1861" s="52">
        <v>1839</v>
      </c>
      <c r="B1861" s="68" t="s">
        <v>1641</v>
      </c>
      <c r="C1861" s="165">
        <v>2320110</v>
      </c>
      <c r="D1861" s="68" t="s">
        <v>1639</v>
      </c>
      <c r="E1861" s="68" t="s">
        <v>1640</v>
      </c>
      <c r="F1861" s="175">
        <v>112</v>
      </c>
      <c r="G1861" s="68" t="s">
        <v>1566</v>
      </c>
      <c r="H1861" s="165">
        <v>53000000000</v>
      </c>
      <c r="I1861" s="68" t="s">
        <v>1568</v>
      </c>
      <c r="J1861" s="64">
        <v>57835.74</v>
      </c>
      <c r="K1861" s="64">
        <v>990000</v>
      </c>
      <c r="L1861" s="65">
        <v>42036</v>
      </c>
      <c r="M1861" s="65">
        <v>42339</v>
      </c>
      <c r="N1861" s="127" t="s">
        <v>1580</v>
      </c>
      <c r="O1861" s="69" t="s">
        <v>22</v>
      </c>
    </row>
    <row r="1862" spans="1:15" ht="65.25" customHeight="1" x14ac:dyDescent="0.25">
      <c r="A1862" s="52">
        <v>1840</v>
      </c>
      <c r="B1862" s="68" t="s">
        <v>1642</v>
      </c>
      <c r="C1862" s="68">
        <v>2101030</v>
      </c>
      <c r="D1862" s="68" t="s">
        <v>1643</v>
      </c>
      <c r="E1862" s="69" t="s">
        <v>1644</v>
      </c>
      <c r="F1862" s="69">
        <v>778</v>
      </c>
      <c r="G1862" s="69" t="s">
        <v>359</v>
      </c>
      <c r="H1862" s="10">
        <v>53423</v>
      </c>
      <c r="I1862" s="69" t="s">
        <v>106</v>
      </c>
      <c r="J1862" s="64">
        <v>1586</v>
      </c>
      <c r="K1862" s="64">
        <v>247540</v>
      </c>
      <c r="L1862" s="65">
        <v>42036</v>
      </c>
      <c r="M1862" s="65">
        <v>42339</v>
      </c>
      <c r="N1862" s="127" t="s">
        <v>1580</v>
      </c>
      <c r="O1862" s="69" t="s">
        <v>22</v>
      </c>
    </row>
    <row r="1863" spans="1:15" ht="65.25" customHeight="1" x14ac:dyDescent="0.25">
      <c r="A1863" s="52">
        <v>1841</v>
      </c>
      <c r="B1863" s="68" t="s">
        <v>1646</v>
      </c>
      <c r="C1863" s="68">
        <v>9450020</v>
      </c>
      <c r="D1863" s="68" t="s">
        <v>1645</v>
      </c>
      <c r="E1863" s="68" t="s">
        <v>75</v>
      </c>
      <c r="F1863" s="69">
        <v>876</v>
      </c>
      <c r="G1863" s="69" t="s">
        <v>60</v>
      </c>
      <c r="H1863" s="68">
        <v>53413</v>
      </c>
      <c r="I1863" s="69" t="s">
        <v>178</v>
      </c>
      <c r="J1863" s="64">
        <v>1</v>
      </c>
      <c r="K1863" s="64">
        <v>211572</v>
      </c>
      <c r="L1863" s="65">
        <v>42036</v>
      </c>
      <c r="M1863" s="65">
        <v>42339</v>
      </c>
      <c r="N1863" s="127" t="s">
        <v>1580</v>
      </c>
      <c r="O1863" s="69" t="s">
        <v>22</v>
      </c>
    </row>
    <row r="1864" spans="1:15" ht="65.25" customHeight="1" x14ac:dyDescent="0.25">
      <c r="A1864" s="52">
        <v>1842</v>
      </c>
      <c r="B1864" s="68" t="s">
        <v>23</v>
      </c>
      <c r="C1864" s="68">
        <v>2320310</v>
      </c>
      <c r="D1864" s="68" t="s">
        <v>1627</v>
      </c>
      <c r="E1864" s="68" t="s">
        <v>62</v>
      </c>
      <c r="F1864" s="69">
        <v>112</v>
      </c>
      <c r="G1864" s="69" t="s">
        <v>1566</v>
      </c>
      <c r="H1864" s="149">
        <v>53423</v>
      </c>
      <c r="I1864" s="68" t="s">
        <v>106</v>
      </c>
      <c r="J1864" s="64">
        <v>3785</v>
      </c>
      <c r="K1864" s="64">
        <v>482938</v>
      </c>
      <c r="L1864" s="65">
        <v>42036</v>
      </c>
      <c r="M1864" s="65">
        <v>42339</v>
      </c>
      <c r="N1864" s="127" t="s">
        <v>1580</v>
      </c>
      <c r="O1864" s="69" t="s">
        <v>22</v>
      </c>
    </row>
    <row r="1865" spans="1:15" ht="65.25" customHeight="1" x14ac:dyDescent="0.25">
      <c r="A1865" s="52">
        <v>1843</v>
      </c>
      <c r="B1865" s="7" t="s">
        <v>23</v>
      </c>
      <c r="C1865" s="68">
        <v>2320310</v>
      </c>
      <c r="D1865" s="68" t="s">
        <v>1627</v>
      </c>
      <c r="E1865" s="68" t="s">
        <v>62</v>
      </c>
      <c r="F1865" s="69">
        <v>112</v>
      </c>
      <c r="G1865" s="69" t="s">
        <v>1566</v>
      </c>
      <c r="H1865" s="165">
        <v>53412</v>
      </c>
      <c r="I1865" s="68" t="s">
        <v>91</v>
      </c>
      <c r="J1865" s="64">
        <v>3601</v>
      </c>
      <c r="K1865" s="64">
        <v>358334</v>
      </c>
      <c r="L1865" s="65">
        <v>42036</v>
      </c>
      <c r="M1865" s="65">
        <v>42339</v>
      </c>
      <c r="N1865" s="127" t="s">
        <v>1580</v>
      </c>
      <c r="O1865" s="69" t="s">
        <v>22</v>
      </c>
    </row>
    <row r="1866" spans="1:15" ht="65.25" customHeight="1" x14ac:dyDescent="0.25">
      <c r="A1866" s="52">
        <v>1844</v>
      </c>
      <c r="B1866" s="7" t="s">
        <v>23</v>
      </c>
      <c r="C1866" s="68">
        <v>2320310</v>
      </c>
      <c r="D1866" s="68" t="s">
        <v>1647</v>
      </c>
      <c r="E1866" s="68" t="s">
        <v>62</v>
      </c>
      <c r="F1866" s="69">
        <v>112</v>
      </c>
      <c r="G1866" s="69" t="s">
        <v>1566</v>
      </c>
      <c r="H1866" s="165">
        <v>53413</v>
      </c>
      <c r="I1866" s="68" t="s">
        <v>178</v>
      </c>
      <c r="J1866" s="64">
        <v>3609.6</v>
      </c>
      <c r="K1866" s="64">
        <v>433373</v>
      </c>
      <c r="L1866" s="65">
        <v>42036</v>
      </c>
      <c r="M1866" s="65">
        <v>42339</v>
      </c>
      <c r="N1866" s="127" t="s">
        <v>1580</v>
      </c>
      <c r="O1866" s="69" t="s">
        <v>22</v>
      </c>
    </row>
    <row r="1867" spans="1:15" ht="65.25" customHeight="1" x14ac:dyDescent="0.25">
      <c r="A1867" s="52">
        <v>1845</v>
      </c>
      <c r="B1867" s="143" t="s">
        <v>63</v>
      </c>
      <c r="C1867" s="177">
        <v>9460000</v>
      </c>
      <c r="D1867" s="68" t="s">
        <v>1648</v>
      </c>
      <c r="E1867" s="7" t="s">
        <v>111</v>
      </c>
      <c r="F1867" s="68">
        <v>876</v>
      </c>
      <c r="G1867" s="68" t="s">
        <v>1567</v>
      </c>
      <c r="H1867" s="149">
        <v>53000000000</v>
      </c>
      <c r="I1867" s="68" t="s">
        <v>1572</v>
      </c>
      <c r="J1867" s="64">
        <v>1</v>
      </c>
      <c r="K1867" s="64">
        <v>949900</v>
      </c>
      <c r="L1867" s="65">
        <v>42036</v>
      </c>
      <c r="M1867" s="65">
        <v>42339</v>
      </c>
      <c r="N1867" s="127" t="s">
        <v>1580</v>
      </c>
      <c r="O1867" s="69" t="s">
        <v>22</v>
      </c>
    </row>
    <row r="1868" spans="1:15" ht="65.25" customHeight="1" x14ac:dyDescent="0.25">
      <c r="A1868" s="52">
        <v>1846</v>
      </c>
      <c r="B1868" s="68" t="s">
        <v>23</v>
      </c>
      <c r="C1868" s="68">
        <v>2320310</v>
      </c>
      <c r="D1868" s="68" t="s">
        <v>1647</v>
      </c>
      <c r="E1868" s="68" t="s">
        <v>62</v>
      </c>
      <c r="F1868" s="69">
        <v>112</v>
      </c>
      <c r="G1868" s="69" t="s">
        <v>93</v>
      </c>
      <c r="H1868" s="165">
        <v>53401000000</v>
      </c>
      <c r="I1868" s="68" t="s">
        <v>20</v>
      </c>
      <c r="J1868" s="64">
        <v>2281</v>
      </c>
      <c r="K1868" s="64">
        <v>186772.63</v>
      </c>
      <c r="L1868" s="65">
        <v>42036</v>
      </c>
      <c r="M1868" s="65">
        <v>42339</v>
      </c>
      <c r="N1868" s="127" t="s">
        <v>1580</v>
      </c>
      <c r="O1868" s="69" t="s">
        <v>22</v>
      </c>
    </row>
    <row r="1869" spans="1:15" ht="65.25" customHeight="1" x14ac:dyDescent="0.25">
      <c r="A1869" s="52">
        <v>1847</v>
      </c>
      <c r="B1869" s="69" t="s">
        <v>74</v>
      </c>
      <c r="C1869" s="69">
        <v>7424020</v>
      </c>
      <c r="D1869" s="69" t="s">
        <v>241</v>
      </c>
      <c r="E1869" s="69" t="s">
        <v>242</v>
      </c>
      <c r="F1869" s="69">
        <v>876</v>
      </c>
      <c r="G1869" s="69" t="s">
        <v>60</v>
      </c>
      <c r="H1869" s="10">
        <v>53423</v>
      </c>
      <c r="I1869" s="69" t="s">
        <v>106</v>
      </c>
      <c r="J1869" s="64">
        <v>1</v>
      </c>
      <c r="K1869" s="64">
        <v>1251840</v>
      </c>
      <c r="L1869" s="65">
        <v>42036</v>
      </c>
      <c r="M1869" s="65">
        <v>42339</v>
      </c>
      <c r="N1869" s="127" t="s">
        <v>1580</v>
      </c>
      <c r="O1869" s="69" t="s">
        <v>22</v>
      </c>
    </row>
    <row r="1870" spans="1:15" ht="65.25" customHeight="1" x14ac:dyDescent="0.25">
      <c r="A1870" s="52">
        <v>1848</v>
      </c>
      <c r="B1870" s="68" t="s">
        <v>23</v>
      </c>
      <c r="C1870" s="68">
        <v>2320310</v>
      </c>
      <c r="D1870" s="68" t="s">
        <v>1647</v>
      </c>
      <c r="E1870" s="68" t="s">
        <v>62</v>
      </c>
      <c r="F1870" s="69">
        <v>112</v>
      </c>
      <c r="G1870" s="69" t="s">
        <v>93</v>
      </c>
      <c r="H1870" s="165">
        <v>53427</v>
      </c>
      <c r="I1870" s="68" t="s">
        <v>70</v>
      </c>
      <c r="J1870" s="64">
        <v>1746</v>
      </c>
      <c r="K1870" s="64">
        <v>197493</v>
      </c>
      <c r="L1870" s="65">
        <v>42036</v>
      </c>
      <c r="M1870" s="65">
        <v>42339</v>
      </c>
      <c r="N1870" s="127" t="s">
        <v>1580</v>
      </c>
      <c r="O1870" s="69" t="s">
        <v>22</v>
      </c>
    </row>
    <row r="1871" spans="1:15" ht="65.25" customHeight="1" x14ac:dyDescent="0.25">
      <c r="A1871" s="52">
        <v>1849</v>
      </c>
      <c r="B1871" s="68" t="s">
        <v>68</v>
      </c>
      <c r="C1871" s="68">
        <v>7499000</v>
      </c>
      <c r="D1871" s="69" t="s">
        <v>1571</v>
      </c>
      <c r="E1871" s="68" t="s">
        <v>75</v>
      </c>
      <c r="F1871" s="69">
        <v>876</v>
      </c>
      <c r="G1871" s="69" t="s">
        <v>60</v>
      </c>
      <c r="H1871" s="67">
        <v>53000000</v>
      </c>
      <c r="I1871" s="69" t="s">
        <v>1572</v>
      </c>
      <c r="J1871" s="31">
        <v>1</v>
      </c>
      <c r="K1871" s="64">
        <v>108300</v>
      </c>
      <c r="L1871" s="65">
        <v>42036</v>
      </c>
      <c r="M1871" s="65">
        <v>42339</v>
      </c>
      <c r="N1871" s="69" t="s">
        <v>53</v>
      </c>
      <c r="O1871" s="69" t="s">
        <v>22</v>
      </c>
    </row>
    <row r="1872" spans="1:15" ht="65.25" customHeight="1" x14ac:dyDescent="0.25">
      <c r="A1872" s="52">
        <v>1850</v>
      </c>
      <c r="B1872" s="69" t="s">
        <v>74</v>
      </c>
      <c r="C1872" s="69">
        <v>7424020</v>
      </c>
      <c r="D1872" s="69" t="s">
        <v>156</v>
      </c>
      <c r="E1872" s="69" t="s">
        <v>155</v>
      </c>
      <c r="F1872" s="69">
        <v>876</v>
      </c>
      <c r="G1872" s="69" t="s">
        <v>60</v>
      </c>
      <c r="H1872" s="67">
        <v>53401</v>
      </c>
      <c r="I1872" s="69" t="s">
        <v>20</v>
      </c>
      <c r="J1872" s="2" t="s">
        <v>287</v>
      </c>
      <c r="K1872" s="64">
        <v>271076.88</v>
      </c>
      <c r="L1872" s="65">
        <v>42036</v>
      </c>
      <c r="M1872" s="65">
        <v>42339</v>
      </c>
      <c r="N1872" s="69" t="s">
        <v>53</v>
      </c>
      <c r="O1872" s="69" t="s">
        <v>22</v>
      </c>
    </row>
    <row r="1873" spans="1:15" ht="65.25" customHeight="1" x14ac:dyDescent="0.25">
      <c r="A1873" s="52">
        <v>1851</v>
      </c>
      <c r="B1873" s="69" t="s">
        <v>100</v>
      </c>
      <c r="C1873" s="69">
        <v>7250010</v>
      </c>
      <c r="D1873" s="69" t="s">
        <v>160</v>
      </c>
      <c r="E1873" s="68" t="s">
        <v>161</v>
      </c>
      <c r="F1873" s="69">
        <v>796</v>
      </c>
      <c r="G1873" s="69" t="s">
        <v>1564</v>
      </c>
      <c r="H1873" s="68">
        <v>53408</v>
      </c>
      <c r="I1873" s="69" t="s">
        <v>29</v>
      </c>
      <c r="J1873" s="64">
        <v>751</v>
      </c>
      <c r="K1873" s="64">
        <v>199880</v>
      </c>
      <c r="L1873" s="65">
        <v>42036</v>
      </c>
      <c r="M1873" s="65">
        <v>42339</v>
      </c>
      <c r="N1873" s="69" t="s">
        <v>53</v>
      </c>
      <c r="O1873" s="69" t="s">
        <v>22</v>
      </c>
    </row>
    <row r="1874" spans="1:15" ht="65.25" customHeight="1" x14ac:dyDescent="0.25">
      <c r="A1874" s="52">
        <v>1852</v>
      </c>
      <c r="B1874" s="68" t="s">
        <v>167</v>
      </c>
      <c r="C1874" s="68">
        <v>7424020</v>
      </c>
      <c r="D1874" s="176" t="s">
        <v>72</v>
      </c>
      <c r="E1874" s="68" t="s">
        <v>62</v>
      </c>
      <c r="F1874" s="175">
        <v>876</v>
      </c>
      <c r="G1874" s="68" t="s">
        <v>1567</v>
      </c>
      <c r="H1874" s="165">
        <v>53401000000</v>
      </c>
      <c r="I1874" s="68" t="s">
        <v>20</v>
      </c>
      <c r="J1874" s="45">
        <v>1</v>
      </c>
      <c r="K1874" s="142">
        <v>1299003</v>
      </c>
      <c r="L1874" s="65">
        <v>42036</v>
      </c>
      <c r="M1874" s="65">
        <v>42339</v>
      </c>
      <c r="N1874" s="69" t="s">
        <v>53</v>
      </c>
      <c r="O1874" s="69" t="s">
        <v>22</v>
      </c>
    </row>
    <row r="1875" spans="1:15" ht="65.25" customHeight="1" x14ac:dyDescent="0.25">
      <c r="A1875" s="52">
        <v>1853</v>
      </c>
      <c r="B1875" s="165" t="s">
        <v>416</v>
      </c>
      <c r="C1875" s="68">
        <v>2411130</v>
      </c>
      <c r="D1875" s="69" t="s">
        <v>1773</v>
      </c>
      <c r="E1875" s="69" t="s">
        <v>1774</v>
      </c>
      <c r="F1875" s="175">
        <v>796</v>
      </c>
      <c r="G1875" s="68" t="s">
        <v>1564</v>
      </c>
      <c r="H1875" s="165">
        <v>53401000000</v>
      </c>
      <c r="I1875" s="68" t="s">
        <v>20</v>
      </c>
      <c r="J1875" s="64">
        <v>29</v>
      </c>
      <c r="K1875" s="64">
        <v>258389.5</v>
      </c>
      <c r="L1875" s="65">
        <v>42036</v>
      </c>
      <c r="M1875" s="65">
        <v>42339</v>
      </c>
      <c r="N1875" s="69" t="s">
        <v>53</v>
      </c>
      <c r="O1875" s="69" t="s">
        <v>22</v>
      </c>
    </row>
    <row r="1876" spans="1:15" ht="65.25" customHeight="1" x14ac:dyDescent="0.25">
      <c r="A1876" s="52">
        <v>1854</v>
      </c>
      <c r="B1876" s="69" t="s">
        <v>74</v>
      </c>
      <c r="C1876" s="69">
        <v>7424020</v>
      </c>
      <c r="D1876" s="69" t="s">
        <v>156</v>
      </c>
      <c r="E1876" s="69" t="s">
        <v>155</v>
      </c>
      <c r="F1876" s="69">
        <v>876</v>
      </c>
      <c r="G1876" s="69" t="s">
        <v>60</v>
      </c>
      <c r="H1876" s="67">
        <v>53413</v>
      </c>
      <c r="I1876" s="69" t="s">
        <v>178</v>
      </c>
      <c r="J1876" s="2" t="s">
        <v>287</v>
      </c>
      <c r="K1876" s="64">
        <v>868480</v>
      </c>
      <c r="L1876" s="65">
        <v>42036</v>
      </c>
      <c r="M1876" s="65">
        <v>42339</v>
      </c>
      <c r="N1876" s="69" t="s">
        <v>53</v>
      </c>
      <c r="O1876" s="69" t="s">
        <v>51</v>
      </c>
    </row>
    <row r="1877" spans="1:15" ht="65.25" customHeight="1" x14ac:dyDescent="0.25">
      <c r="A1877" s="52">
        <v>1855</v>
      </c>
      <c r="B1877" s="8" t="s">
        <v>23</v>
      </c>
      <c r="C1877" s="59">
        <v>3020365</v>
      </c>
      <c r="D1877" s="68" t="s">
        <v>1744</v>
      </c>
      <c r="E1877" s="68" t="s">
        <v>1681</v>
      </c>
      <c r="F1877" s="69">
        <v>796</v>
      </c>
      <c r="G1877" s="69" t="s">
        <v>19</v>
      </c>
      <c r="H1877" s="67">
        <v>53401</v>
      </c>
      <c r="I1877" s="69" t="s">
        <v>20</v>
      </c>
      <c r="J1877" s="45">
        <v>47</v>
      </c>
      <c r="K1877" s="64">
        <v>375220</v>
      </c>
      <c r="L1877" s="65">
        <v>42036</v>
      </c>
      <c r="M1877" s="65">
        <v>42095</v>
      </c>
      <c r="N1877" s="69" t="s">
        <v>54</v>
      </c>
      <c r="O1877" s="68" t="s">
        <v>51</v>
      </c>
    </row>
    <row r="1878" spans="1:15" ht="65.25" customHeight="1" x14ac:dyDescent="0.25">
      <c r="A1878" s="52">
        <v>1856</v>
      </c>
      <c r="B1878" s="68" t="s">
        <v>23</v>
      </c>
      <c r="C1878" s="68">
        <v>2922290</v>
      </c>
      <c r="D1878" s="69" t="s">
        <v>387</v>
      </c>
      <c r="E1878" s="69" t="s">
        <v>389</v>
      </c>
      <c r="F1878" s="69">
        <v>796</v>
      </c>
      <c r="G1878" s="69" t="s">
        <v>19</v>
      </c>
      <c r="H1878" s="67">
        <v>53401</v>
      </c>
      <c r="I1878" s="69" t="s">
        <v>20</v>
      </c>
      <c r="J1878" s="64">
        <v>10</v>
      </c>
      <c r="K1878" s="64">
        <v>20000</v>
      </c>
      <c r="L1878" s="65">
        <v>42186</v>
      </c>
      <c r="M1878" s="65">
        <v>42217</v>
      </c>
      <c r="N1878" s="69" t="s">
        <v>21</v>
      </c>
      <c r="O1878" s="69" t="s">
        <v>22</v>
      </c>
    </row>
    <row r="1879" spans="1:15" ht="65.25" customHeight="1" x14ac:dyDescent="0.25">
      <c r="A1879" s="52">
        <v>1857</v>
      </c>
      <c r="B1879" s="68" t="s">
        <v>1705</v>
      </c>
      <c r="C1879" s="68">
        <v>2219120</v>
      </c>
      <c r="D1879" s="69" t="s">
        <v>1767</v>
      </c>
      <c r="E1879" s="69" t="s">
        <v>1766</v>
      </c>
      <c r="F1879" s="69">
        <v>796</v>
      </c>
      <c r="G1879" s="69" t="s">
        <v>19</v>
      </c>
      <c r="H1879" s="6">
        <v>53412</v>
      </c>
      <c r="I1879" s="69" t="s">
        <v>91</v>
      </c>
      <c r="J1879" s="64">
        <v>145664</v>
      </c>
      <c r="K1879" s="64">
        <v>125130.65</v>
      </c>
      <c r="L1879" s="65">
        <v>42036</v>
      </c>
      <c r="M1879" s="65">
        <v>42339</v>
      </c>
      <c r="N1879" s="69" t="s">
        <v>54</v>
      </c>
      <c r="O1879" s="69" t="s">
        <v>286</v>
      </c>
    </row>
    <row r="1880" spans="1:15" ht="65.25" customHeight="1" x14ac:dyDescent="0.25">
      <c r="A1880" s="52">
        <v>1858</v>
      </c>
      <c r="B1880" s="68" t="s">
        <v>1525</v>
      </c>
      <c r="C1880" s="68">
        <v>3697520</v>
      </c>
      <c r="D1880" s="2" t="s">
        <v>351</v>
      </c>
      <c r="E1880" s="2" t="s">
        <v>62</v>
      </c>
      <c r="F1880" s="69">
        <v>796</v>
      </c>
      <c r="G1880" s="69" t="s">
        <v>19</v>
      </c>
      <c r="H1880" s="6">
        <v>53412</v>
      </c>
      <c r="I1880" s="69" t="s">
        <v>91</v>
      </c>
      <c r="J1880" s="64">
        <v>2600</v>
      </c>
      <c r="K1880" s="64">
        <v>233022.5</v>
      </c>
      <c r="L1880" s="65">
        <v>42036</v>
      </c>
      <c r="M1880" s="65">
        <v>42339</v>
      </c>
      <c r="N1880" s="69" t="s">
        <v>53</v>
      </c>
      <c r="O1880" s="69" t="s">
        <v>22</v>
      </c>
    </row>
    <row r="1881" spans="1:15" ht="65.25" customHeight="1" x14ac:dyDescent="0.25">
      <c r="A1881" s="52">
        <v>1859</v>
      </c>
      <c r="B1881" s="68" t="s">
        <v>23</v>
      </c>
      <c r="C1881" s="68">
        <v>3113141</v>
      </c>
      <c r="D1881" s="13" t="s">
        <v>1775</v>
      </c>
      <c r="E1881" s="35" t="s">
        <v>1776</v>
      </c>
      <c r="F1881" s="69">
        <v>796</v>
      </c>
      <c r="G1881" s="69" t="s">
        <v>19</v>
      </c>
      <c r="H1881" s="68">
        <v>53401</v>
      </c>
      <c r="I1881" s="35" t="s">
        <v>20</v>
      </c>
      <c r="J1881" s="37">
        <v>20</v>
      </c>
      <c r="K1881" s="37">
        <v>295786.8</v>
      </c>
      <c r="L1881" s="65">
        <v>42036</v>
      </c>
      <c r="M1881" s="38">
        <v>42064</v>
      </c>
      <c r="N1881" s="69" t="s">
        <v>54</v>
      </c>
      <c r="O1881" s="35" t="s">
        <v>22</v>
      </c>
    </row>
    <row r="1882" spans="1:15" ht="65.25" customHeight="1" x14ac:dyDescent="0.25">
      <c r="A1882" s="52">
        <v>1860</v>
      </c>
      <c r="B1882" s="8" t="s">
        <v>23</v>
      </c>
      <c r="C1882" s="59">
        <v>3020209</v>
      </c>
      <c r="D1882" s="68" t="s">
        <v>1744</v>
      </c>
      <c r="E1882" s="68" t="s">
        <v>1765</v>
      </c>
      <c r="F1882" s="69">
        <v>796</v>
      </c>
      <c r="G1882" s="69" t="s">
        <v>19</v>
      </c>
      <c r="H1882" s="67">
        <v>53401</v>
      </c>
      <c r="I1882" s="69" t="s">
        <v>20</v>
      </c>
      <c r="J1882" s="45">
        <v>5</v>
      </c>
      <c r="K1882" s="64">
        <v>100000</v>
      </c>
      <c r="L1882" s="65">
        <v>42036</v>
      </c>
      <c r="M1882" s="65">
        <v>42095</v>
      </c>
      <c r="N1882" s="69" t="s">
        <v>54</v>
      </c>
      <c r="O1882" s="68" t="s">
        <v>51</v>
      </c>
    </row>
    <row r="1883" spans="1:15" ht="65.25" customHeight="1" x14ac:dyDescent="0.25">
      <c r="A1883" s="52">
        <v>1861</v>
      </c>
      <c r="B1883" s="69" t="s">
        <v>23</v>
      </c>
      <c r="C1883" s="69">
        <v>2944125</v>
      </c>
      <c r="D1883" s="13" t="s">
        <v>57</v>
      </c>
      <c r="E1883" s="69" t="s">
        <v>1588</v>
      </c>
      <c r="F1883" s="69">
        <v>796</v>
      </c>
      <c r="G1883" s="69" t="s">
        <v>19</v>
      </c>
      <c r="H1883" s="67">
        <v>53401</v>
      </c>
      <c r="I1883" s="69" t="s">
        <v>20</v>
      </c>
      <c r="J1883" s="64">
        <v>5500</v>
      </c>
      <c r="K1883" s="64">
        <v>167475</v>
      </c>
      <c r="L1883" s="65">
        <v>42036</v>
      </c>
      <c r="M1883" s="65">
        <v>42156</v>
      </c>
      <c r="N1883" s="69" t="s">
        <v>53</v>
      </c>
      <c r="O1883" s="69" t="s">
        <v>22</v>
      </c>
    </row>
    <row r="1884" spans="1:15" ht="65.25" customHeight="1" x14ac:dyDescent="0.25">
      <c r="A1884" s="52">
        <v>1862</v>
      </c>
      <c r="B1884" s="69" t="s">
        <v>23</v>
      </c>
      <c r="C1884" s="69">
        <v>3697520</v>
      </c>
      <c r="D1884" s="2" t="s">
        <v>1778</v>
      </c>
      <c r="E1884" s="2" t="s">
        <v>62</v>
      </c>
      <c r="F1884" s="69">
        <v>796</v>
      </c>
      <c r="G1884" s="69" t="s">
        <v>19</v>
      </c>
      <c r="H1884" s="68">
        <v>53408</v>
      </c>
      <c r="I1884" s="69" t="s">
        <v>29</v>
      </c>
      <c r="J1884" s="4">
        <v>4600</v>
      </c>
      <c r="K1884" s="4">
        <v>156996</v>
      </c>
      <c r="L1884" s="65">
        <v>42036</v>
      </c>
      <c r="M1884" s="65">
        <v>42339</v>
      </c>
      <c r="N1884" s="69" t="s">
        <v>53</v>
      </c>
      <c r="O1884" s="69" t="s">
        <v>22</v>
      </c>
    </row>
    <row r="1885" spans="1:15" ht="65.25" customHeight="1" x14ac:dyDescent="0.25">
      <c r="A1885" s="52">
        <v>1863</v>
      </c>
      <c r="B1885" s="68" t="s">
        <v>229</v>
      </c>
      <c r="C1885" s="68">
        <v>7422031</v>
      </c>
      <c r="D1885" s="35" t="s">
        <v>1777</v>
      </c>
      <c r="E1885" s="35" t="s">
        <v>198</v>
      </c>
      <c r="F1885" s="35">
        <v>876</v>
      </c>
      <c r="G1885" s="69" t="s">
        <v>60</v>
      </c>
      <c r="H1885" s="68">
        <v>53413</v>
      </c>
      <c r="I1885" s="35" t="s">
        <v>178</v>
      </c>
      <c r="J1885" s="37">
        <v>1</v>
      </c>
      <c r="K1885" s="37">
        <v>288358.40000000002</v>
      </c>
      <c r="L1885" s="65">
        <v>42036</v>
      </c>
      <c r="M1885" s="65">
        <v>42339</v>
      </c>
      <c r="N1885" s="69" t="s">
        <v>21</v>
      </c>
      <c r="O1885" s="35" t="s">
        <v>22</v>
      </c>
    </row>
    <row r="1886" spans="1:15" ht="65.25" customHeight="1" x14ac:dyDescent="0.25">
      <c r="A1886" s="52">
        <v>1864</v>
      </c>
      <c r="B1886" s="68" t="s">
        <v>23</v>
      </c>
      <c r="C1886" s="68">
        <v>3697495</v>
      </c>
      <c r="D1886" s="2" t="s">
        <v>1778</v>
      </c>
      <c r="E1886" s="2" t="s">
        <v>62</v>
      </c>
      <c r="F1886" s="69">
        <v>796</v>
      </c>
      <c r="G1886" s="69" t="s">
        <v>19</v>
      </c>
      <c r="H1886" s="68">
        <v>53401</v>
      </c>
      <c r="I1886" s="35" t="s">
        <v>20</v>
      </c>
      <c r="J1886" s="37">
        <v>20</v>
      </c>
      <c r="K1886" s="37">
        <v>120588</v>
      </c>
      <c r="L1886" s="65">
        <v>42186</v>
      </c>
      <c r="M1886" s="65">
        <v>42248</v>
      </c>
      <c r="N1886" s="69" t="s">
        <v>2181</v>
      </c>
      <c r="O1886" s="35" t="s">
        <v>22</v>
      </c>
    </row>
    <row r="1887" spans="1:15" ht="65.25" customHeight="1" x14ac:dyDescent="0.25">
      <c r="A1887" s="52">
        <v>1865</v>
      </c>
      <c r="B1887" s="68" t="s">
        <v>229</v>
      </c>
      <c r="C1887" s="68">
        <v>7422031</v>
      </c>
      <c r="D1887" s="35" t="s">
        <v>1777</v>
      </c>
      <c r="E1887" s="69" t="s">
        <v>235</v>
      </c>
      <c r="F1887" s="69">
        <v>876</v>
      </c>
      <c r="G1887" s="69" t="s">
        <v>60</v>
      </c>
      <c r="H1887" s="10">
        <v>53423</v>
      </c>
      <c r="I1887" s="69" t="s">
        <v>106</v>
      </c>
      <c r="J1887" s="4">
        <v>1</v>
      </c>
      <c r="K1887" s="64">
        <v>266177.96999999997</v>
      </c>
      <c r="L1887" s="65">
        <v>42036</v>
      </c>
      <c r="M1887" s="65">
        <v>42339</v>
      </c>
      <c r="N1887" s="69" t="s">
        <v>53</v>
      </c>
      <c r="O1887" s="69" t="s">
        <v>22</v>
      </c>
    </row>
    <row r="1888" spans="1:15" ht="65.25" customHeight="1" x14ac:dyDescent="0.25">
      <c r="A1888" s="52">
        <v>1866</v>
      </c>
      <c r="B1888" s="68" t="s">
        <v>23</v>
      </c>
      <c r="C1888" s="69">
        <v>3697520</v>
      </c>
      <c r="D1888" s="2" t="s">
        <v>1778</v>
      </c>
      <c r="E1888" s="2" t="s">
        <v>62</v>
      </c>
      <c r="F1888" s="69">
        <v>796</v>
      </c>
      <c r="G1888" s="69" t="s">
        <v>19</v>
      </c>
      <c r="H1888" s="69">
        <v>53727000</v>
      </c>
      <c r="I1888" s="69" t="s">
        <v>70</v>
      </c>
      <c r="J1888" s="64">
        <v>6600</v>
      </c>
      <c r="K1888" s="49">
        <v>115732</v>
      </c>
      <c r="L1888" s="65">
        <v>42036</v>
      </c>
      <c r="M1888" s="65">
        <v>42339</v>
      </c>
      <c r="N1888" s="69" t="s">
        <v>53</v>
      </c>
      <c r="O1888" s="69" t="s">
        <v>22</v>
      </c>
    </row>
    <row r="1889" spans="1:15" ht="65.25" customHeight="1" x14ac:dyDescent="0.25">
      <c r="A1889" s="52">
        <v>1867</v>
      </c>
      <c r="B1889" s="68" t="s">
        <v>23</v>
      </c>
      <c r="C1889" s="68">
        <v>3697520</v>
      </c>
      <c r="D1889" s="69" t="s">
        <v>1778</v>
      </c>
      <c r="E1889" s="69" t="s">
        <v>62</v>
      </c>
      <c r="F1889" s="69">
        <v>796</v>
      </c>
      <c r="G1889" s="69" t="s">
        <v>19</v>
      </c>
      <c r="H1889" s="67">
        <v>53401</v>
      </c>
      <c r="I1889" s="69" t="s">
        <v>20</v>
      </c>
      <c r="J1889" s="69">
        <v>1125</v>
      </c>
      <c r="K1889" s="64">
        <v>366235</v>
      </c>
      <c r="L1889" s="65">
        <v>42036</v>
      </c>
      <c r="M1889" s="65">
        <v>42339</v>
      </c>
      <c r="N1889" s="69" t="s">
        <v>53</v>
      </c>
      <c r="O1889" s="69" t="s">
        <v>22</v>
      </c>
    </row>
    <row r="1890" spans="1:15" ht="65.25" customHeight="1" x14ac:dyDescent="0.25">
      <c r="A1890" s="52">
        <v>1868</v>
      </c>
      <c r="B1890" s="68" t="s">
        <v>1783</v>
      </c>
      <c r="C1890" s="68">
        <v>3410120</v>
      </c>
      <c r="D1890" s="69" t="s">
        <v>716</v>
      </c>
      <c r="E1890" s="69" t="s">
        <v>1622</v>
      </c>
      <c r="F1890" s="69">
        <v>796</v>
      </c>
      <c r="G1890" s="69" t="s">
        <v>19</v>
      </c>
      <c r="H1890" s="67">
        <v>53401</v>
      </c>
      <c r="I1890" s="69" t="s">
        <v>20</v>
      </c>
      <c r="J1890" s="69">
        <v>3</v>
      </c>
      <c r="K1890" s="64">
        <v>5334000</v>
      </c>
      <c r="L1890" s="65">
        <v>42064</v>
      </c>
      <c r="M1890" s="65">
        <v>42125</v>
      </c>
      <c r="N1890" s="69" t="s">
        <v>53</v>
      </c>
      <c r="O1890" s="69" t="s">
        <v>51</v>
      </c>
    </row>
    <row r="1891" spans="1:15" ht="65.25" customHeight="1" x14ac:dyDescent="0.25">
      <c r="A1891" s="52">
        <v>1869</v>
      </c>
      <c r="B1891" s="68" t="s">
        <v>23</v>
      </c>
      <c r="C1891" s="68">
        <v>2922290</v>
      </c>
      <c r="D1891" s="69" t="s">
        <v>387</v>
      </c>
      <c r="E1891" s="69" t="s">
        <v>389</v>
      </c>
      <c r="F1891" s="69">
        <v>796</v>
      </c>
      <c r="G1891" s="69" t="s">
        <v>19</v>
      </c>
      <c r="H1891" s="67">
        <v>53401</v>
      </c>
      <c r="I1891" s="69" t="s">
        <v>20</v>
      </c>
      <c r="J1891" s="64">
        <v>10</v>
      </c>
      <c r="K1891" s="64">
        <v>20000</v>
      </c>
      <c r="L1891" s="65">
        <v>42217</v>
      </c>
      <c r="M1891" s="65">
        <v>42248</v>
      </c>
      <c r="N1891" s="69" t="s">
        <v>21</v>
      </c>
      <c r="O1891" s="69" t="s">
        <v>22</v>
      </c>
    </row>
    <row r="1892" spans="1:15" ht="65.25" customHeight="1" x14ac:dyDescent="0.25">
      <c r="A1892" s="52">
        <v>1870</v>
      </c>
      <c r="B1892" s="68" t="s">
        <v>100</v>
      </c>
      <c r="C1892" s="68">
        <v>7250030</v>
      </c>
      <c r="D1892" s="69" t="s">
        <v>160</v>
      </c>
      <c r="E1892" s="69" t="s">
        <v>192</v>
      </c>
      <c r="F1892" s="69">
        <v>876</v>
      </c>
      <c r="G1892" s="69" t="s">
        <v>60</v>
      </c>
      <c r="H1892" s="67">
        <v>53401</v>
      </c>
      <c r="I1892" s="69" t="s">
        <v>20</v>
      </c>
      <c r="J1892" s="69">
        <v>1</v>
      </c>
      <c r="K1892" s="64">
        <v>185746</v>
      </c>
      <c r="L1892" s="65">
        <v>42064</v>
      </c>
      <c r="M1892" s="65">
        <v>42339</v>
      </c>
      <c r="N1892" s="69" t="s">
        <v>53</v>
      </c>
      <c r="O1892" s="69" t="s">
        <v>51</v>
      </c>
    </row>
    <row r="1893" spans="1:15" ht="65.25" customHeight="1" x14ac:dyDescent="0.25">
      <c r="A1893" s="52">
        <v>1871</v>
      </c>
      <c r="B1893" s="68" t="s">
        <v>23</v>
      </c>
      <c r="C1893" s="68">
        <v>3020543</v>
      </c>
      <c r="D1893" s="69" t="s">
        <v>1788</v>
      </c>
      <c r="E1893" s="69" t="s">
        <v>96</v>
      </c>
      <c r="F1893" s="69">
        <v>876</v>
      </c>
      <c r="G1893" s="69" t="s">
        <v>60</v>
      </c>
      <c r="H1893" s="67">
        <v>53727000</v>
      </c>
      <c r="I1893" s="69" t="s">
        <v>70</v>
      </c>
      <c r="J1893" s="69">
        <v>1</v>
      </c>
      <c r="K1893" s="64">
        <v>150426.4</v>
      </c>
      <c r="L1893" s="65">
        <v>42064</v>
      </c>
      <c r="M1893" s="65">
        <v>42095</v>
      </c>
      <c r="N1893" s="69" t="s">
        <v>53</v>
      </c>
      <c r="O1893" s="69" t="s">
        <v>22</v>
      </c>
    </row>
    <row r="1894" spans="1:15" ht="65.25" customHeight="1" x14ac:dyDescent="0.25">
      <c r="A1894" s="52">
        <v>1872</v>
      </c>
      <c r="B1894" s="68" t="s">
        <v>1525</v>
      </c>
      <c r="C1894" s="68">
        <v>3697520</v>
      </c>
      <c r="D1894" s="69" t="s">
        <v>351</v>
      </c>
      <c r="E1894" s="69" t="s">
        <v>62</v>
      </c>
      <c r="F1894" s="69">
        <v>796</v>
      </c>
      <c r="G1894" s="69" t="s">
        <v>19</v>
      </c>
      <c r="H1894" s="67">
        <v>53425</v>
      </c>
      <c r="I1894" s="69" t="s">
        <v>56</v>
      </c>
      <c r="J1894" s="69">
        <v>988</v>
      </c>
      <c r="K1894" s="64">
        <v>146000</v>
      </c>
      <c r="L1894" s="65">
        <v>42064</v>
      </c>
      <c r="M1894" s="65">
        <v>42339</v>
      </c>
      <c r="N1894" s="69" t="s">
        <v>53</v>
      </c>
      <c r="O1894" s="69" t="s">
        <v>22</v>
      </c>
    </row>
    <row r="1895" spans="1:15" ht="65.25" customHeight="1" x14ac:dyDescent="0.25">
      <c r="A1895" s="52">
        <v>1873</v>
      </c>
      <c r="B1895" s="68" t="s">
        <v>1529</v>
      </c>
      <c r="C1895" s="68">
        <v>4560225</v>
      </c>
      <c r="D1895" s="69" t="s">
        <v>572</v>
      </c>
      <c r="E1895" s="69" t="s">
        <v>1432</v>
      </c>
      <c r="F1895" s="69">
        <v>876</v>
      </c>
      <c r="G1895" s="69" t="s">
        <v>60</v>
      </c>
      <c r="H1895" s="67">
        <v>53423</v>
      </c>
      <c r="I1895" s="69" t="s">
        <v>106</v>
      </c>
      <c r="J1895" s="69">
        <v>1</v>
      </c>
      <c r="K1895" s="64">
        <v>700000</v>
      </c>
      <c r="L1895" s="154">
        <v>42064</v>
      </c>
      <c r="M1895" s="154">
        <v>42339</v>
      </c>
      <c r="N1895" s="15" t="s">
        <v>53</v>
      </c>
      <c r="O1895" s="15" t="s">
        <v>22</v>
      </c>
    </row>
    <row r="1896" spans="1:15" ht="65.25" customHeight="1" x14ac:dyDescent="0.25">
      <c r="A1896" s="52">
        <v>1874</v>
      </c>
      <c r="B1896" s="68" t="s">
        <v>1783</v>
      </c>
      <c r="C1896" s="68">
        <v>3410120</v>
      </c>
      <c r="D1896" s="68" t="s">
        <v>716</v>
      </c>
      <c r="E1896" s="68" t="s">
        <v>1710</v>
      </c>
      <c r="F1896" s="69">
        <v>796</v>
      </c>
      <c r="G1896" s="69" t="s">
        <v>19</v>
      </c>
      <c r="H1896" s="67">
        <v>53401</v>
      </c>
      <c r="I1896" s="69" t="s">
        <v>20</v>
      </c>
      <c r="J1896" s="45">
        <v>1</v>
      </c>
      <c r="K1896" s="64">
        <v>900000</v>
      </c>
      <c r="L1896" s="65">
        <v>42064</v>
      </c>
      <c r="M1896" s="65">
        <v>42125</v>
      </c>
      <c r="N1896" s="69" t="s">
        <v>53</v>
      </c>
      <c r="O1896" s="68" t="s">
        <v>22</v>
      </c>
    </row>
    <row r="1897" spans="1:15" ht="65.25" customHeight="1" x14ac:dyDescent="0.25">
      <c r="A1897" s="52">
        <v>1875</v>
      </c>
      <c r="B1897" s="68" t="s">
        <v>23</v>
      </c>
      <c r="C1897" s="68">
        <v>2922290</v>
      </c>
      <c r="D1897" s="69" t="s">
        <v>387</v>
      </c>
      <c r="E1897" s="69" t="s">
        <v>389</v>
      </c>
      <c r="F1897" s="69">
        <v>796</v>
      </c>
      <c r="G1897" s="69" t="s">
        <v>19</v>
      </c>
      <c r="H1897" s="67">
        <v>53401</v>
      </c>
      <c r="I1897" s="69" t="s">
        <v>20</v>
      </c>
      <c r="J1897" s="64">
        <v>10</v>
      </c>
      <c r="K1897" s="64">
        <v>20000</v>
      </c>
      <c r="L1897" s="65">
        <v>42248</v>
      </c>
      <c r="M1897" s="65">
        <v>42278</v>
      </c>
      <c r="N1897" s="69" t="s">
        <v>21</v>
      </c>
      <c r="O1897" s="69" t="s">
        <v>22</v>
      </c>
    </row>
    <row r="1898" spans="1:15" ht="65.25" customHeight="1" x14ac:dyDescent="0.25">
      <c r="A1898" s="52">
        <v>1876</v>
      </c>
      <c r="B1898" s="69" t="s">
        <v>23</v>
      </c>
      <c r="C1898" s="69">
        <v>2320310</v>
      </c>
      <c r="D1898" s="69" t="s">
        <v>1818</v>
      </c>
      <c r="E1898" s="69" t="s">
        <v>1708</v>
      </c>
      <c r="F1898" s="69">
        <v>876</v>
      </c>
      <c r="G1898" s="69" t="s">
        <v>60</v>
      </c>
      <c r="H1898" s="68">
        <v>53408</v>
      </c>
      <c r="I1898" s="69" t="s">
        <v>29</v>
      </c>
      <c r="J1898" s="64">
        <v>1</v>
      </c>
      <c r="K1898" s="4">
        <v>413901.11</v>
      </c>
      <c r="L1898" s="65">
        <v>42064</v>
      </c>
      <c r="M1898" s="65">
        <v>42339</v>
      </c>
      <c r="N1898" s="69" t="s">
        <v>53</v>
      </c>
      <c r="O1898" s="69" t="s">
        <v>22</v>
      </c>
    </row>
    <row r="1899" spans="1:15" ht="65.25" customHeight="1" x14ac:dyDescent="0.25">
      <c r="A1899" s="52">
        <v>1877</v>
      </c>
      <c r="B1899" s="69" t="s">
        <v>23</v>
      </c>
      <c r="C1899" s="69">
        <v>3611010</v>
      </c>
      <c r="D1899" s="13" t="s">
        <v>1826</v>
      </c>
      <c r="E1899" s="69" t="s">
        <v>1626</v>
      </c>
      <c r="F1899" s="69">
        <v>877</v>
      </c>
      <c r="G1899" s="69" t="s">
        <v>60</v>
      </c>
      <c r="H1899" s="67">
        <v>53401</v>
      </c>
      <c r="I1899" s="69" t="s">
        <v>20</v>
      </c>
      <c r="J1899" s="64">
        <v>1</v>
      </c>
      <c r="K1899" s="64">
        <v>926978</v>
      </c>
      <c r="L1899" s="65">
        <v>42064</v>
      </c>
      <c r="M1899" s="65">
        <v>42125</v>
      </c>
      <c r="N1899" s="69" t="s">
        <v>53</v>
      </c>
      <c r="O1899" s="69" t="s">
        <v>22</v>
      </c>
    </row>
    <row r="1900" spans="1:15" ht="65.25" customHeight="1" x14ac:dyDescent="0.25">
      <c r="A1900" s="52">
        <v>1878</v>
      </c>
      <c r="B1900" s="69" t="s">
        <v>23</v>
      </c>
      <c r="C1900" s="69">
        <v>2947110</v>
      </c>
      <c r="D1900" s="13" t="s">
        <v>1873</v>
      </c>
      <c r="E1900" s="69" t="s">
        <v>1874</v>
      </c>
      <c r="F1900" s="69">
        <v>877</v>
      </c>
      <c r="G1900" s="69" t="s">
        <v>60</v>
      </c>
      <c r="H1900" s="67">
        <v>53401</v>
      </c>
      <c r="I1900" s="69" t="s">
        <v>20</v>
      </c>
      <c r="J1900" s="64">
        <v>1</v>
      </c>
      <c r="K1900" s="64">
        <v>192704.46</v>
      </c>
      <c r="L1900" s="65">
        <v>42095</v>
      </c>
      <c r="M1900" s="65">
        <v>42186</v>
      </c>
      <c r="N1900" s="69" t="s">
        <v>21</v>
      </c>
      <c r="O1900" s="69" t="s">
        <v>22</v>
      </c>
    </row>
    <row r="1901" spans="1:15" ht="65.25" customHeight="1" x14ac:dyDescent="0.25">
      <c r="A1901" s="52">
        <v>1879</v>
      </c>
      <c r="B1901" s="68" t="s">
        <v>1837</v>
      </c>
      <c r="C1901" s="68">
        <v>3699010</v>
      </c>
      <c r="D1901" s="13" t="s">
        <v>1838</v>
      </c>
      <c r="E1901" s="69" t="s">
        <v>1840</v>
      </c>
      <c r="F1901" s="69">
        <v>877</v>
      </c>
      <c r="G1901" s="69" t="s">
        <v>60</v>
      </c>
      <c r="H1901" s="67">
        <v>53401</v>
      </c>
      <c r="I1901" s="69" t="s">
        <v>20</v>
      </c>
      <c r="J1901" s="64">
        <v>1</v>
      </c>
      <c r="K1901" s="64">
        <v>126458</v>
      </c>
      <c r="L1901" s="65">
        <v>42064</v>
      </c>
      <c r="M1901" s="65">
        <v>42339</v>
      </c>
      <c r="N1901" s="69" t="s">
        <v>54</v>
      </c>
      <c r="O1901" s="69" t="s">
        <v>51</v>
      </c>
    </row>
    <row r="1902" spans="1:15" ht="65.25" customHeight="1" x14ac:dyDescent="0.25">
      <c r="A1902" s="52">
        <v>1880</v>
      </c>
      <c r="B1902" s="68" t="s">
        <v>1642</v>
      </c>
      <c r="C1902" s="68">
        <v>2101030</v>
      </c>
      <c r="D1902" s="13" t="s">
        <v>2370</v>
      </c>
      <c r="E1902" s="69" t="s">
        <v>1644</v>
      </c>
      <c r="F1902" s="69">
        <v>778</v>
      </c>
      <c r="G1902" s="69" t="s">
        <v>359</v>
      </c>
      <c r="H1902" s="10">
        <v>53423</v>
      </c>
      <c r="I1902" s="69" t="s">
        <v>20</v>
      </c>
      <c r="J1902" s="64">
        <v>612</v>
      </c>
      <c r="K1902" s="64">
        <v>114682.68</v>
      </c>
      <c r="L1902" s="65">
        <v>42248</v>
      </c>
      <c r="M1902" s="65">
        <v>42339</v>
      </c>
      <c r="N1902" s="69" t="s">
        <v>54</v>
      </c>
      <c r="O1902" s="69" t="s">
        <v>51</v>
      </c>
    </row>
    <row r="1903" spans="1:15" ht="65.25" customHeight="1" x14ac:dyDescent="0.25">
      <c r="A1903" s="52">
        <v>1881</v>
      </c>
      <c r="B1903" s="8" t="s">
        <v>1719</v>
      </c>
      <c r="C1903" s="8">
        <v>8090010</v>
      </c>
      <c r="D1903" s="13" t="s">
        <v>1846</v>
      </c>
      <c r="E1903" s="13" t="s">
        <v>1845</v>
      </c>
      <c r="F1903" s="69">
        <v>877</v>
      </c>
      <c r="G1903" s="69" t="s">
        <v>60</v>
      </c>
      <c r="H1903" s="67">
        <v>45</v>
      </c>
      <c r="I1903" s="69" t="s">
        <v>122</v>
      </c>
      <c r="J1903" s="64">
        <v>1</v>
      </c>
      <c r="K1903" s="64">
        <v>115640</v>
      </c>
      <c r="L1903" s="65">
        <v>42064</v>
      </c>
      <c r="M1903" s="65">
        <v>42095</v>
      </c>
      <c r="N1903" s="69" t="s">
        <v>53</v>
      </c>
      <c r="O1903" s="69" t="s">
        <v>22</v>
      </c>
    </row>
    <row r="1904" spans="1:15" ht="65.25" customHeight="1" x14ac:dyDescent="0.25">
      <c r="A1904" s="52">
        <v>1882</v>
      </c>
      <c r="B1904" s="8" t="s">
        <v>1719</v>
      </c>
      <c r="C1904" s="8">
        <v>8090010</v>
      </c>
      <c r="D1904" s="13" t="s">
        <v>1846</v>
      </c>
      <c r="E1904" s="13" t="s">
        <v>1845</v>
      </c>
      <c r="F1904" s="69">
        <v>877</v>
      </c>
      <c r="G1904" s="69" t="s">
        <v>60</v>
      </c>
      <c r="H1904" s="67">
        <v>45</v>
      </c>
      <c r="I1904" s="69" t="s">
        <v>122</v>
      </c>
      <c r="J1904" s="64">
        <v>1</v>
      </c>
      <c r="K1904" s="64">
        <v>14960</v>
      </c>
      <c r="L1904" s="65">
        <v>42064</v>
      </c>
      <c r="M1904" s="65">
        <v>42095</v>
      </c>
      <c r="N1904" s="69" t="s">
        <v>53</v>
      </c>
      <c r="O1904" s="69" t="s">
        <v>22</v>
      </c>
    </row>
    <row r="1905" spans="1:15" ht="65.25" customHeight="1" x14ac:dyDescent="0.25">
      <c r="A1905" s="52">
        <v>1883</v>
      </c>
      <c r="B1905" s="64" t="s">
        <v>1783</v>
      </c>
      <c r="C1905" s="68">
        <v>3410110</v>
      </c>
      <c r="D1905" s="68" t="s">
        <v>716</v>
      </c>
      <c r="E1905" s="68" t="s">
        <v>1621</v>
      </c>
      <c r="F1905" s="69">
        <v>796</v>
      </c>
      <c r="G1905" s="69" t="s">
        <v>19</v>
      </c>
      <c r="H1905" s="67">
        <v>53401</v>
      </c>
      <c r="I1905" s="69" t="s">
        <v>20</v>
      </c>
      <c r="J1905" s="45">
        <v>1</v>
      </c>
      <c r="K1905" s="64">
        <v>590000</v>
      </c>
      <c r="L1905" s="65">
        <v>42064</v>
      </c>
      <c r="M1905" s="65">
        <v>42156</v>
      </c>
      <c r="N1905" s="69" t="s">
        <v>53</v>
      </c>
      <c r="O1905" s="69" t="s">
        <v>51</v>
      </c>
    </row>
    <row r="1906" spans="1:15" ht="65.25" customHeight="1" x14ac:dyDescent="0.25">
      <c r="A1906" s="52">
        <v>1884</v>
      </c>
      <c r="B1906" s="69" t="s">
        <v>74</v>
      </c>
      <c r="C1906" s="69">
        <v>7424020</v>
      </c>
      <c r="D1906" s="69" t="s">
        <v>156</v>
      </c>
      <c r="E1906" s="69" t="s">
        <v>1581</v>
      </c>
      <c r="F1906" s="69">
        <v>876</v>
      </c>
      <c r="G1906" s="69" t="s">
        <v>60</v>
      </c>
      <c r="H1906" s="67">
        <v>53401</v>
      </c>
      <c r="I1906" s="69" t="s">
        <v>20</v>
      </c>
      <c r="J1906" s="2" t="s">
        <v>287</v>
      </c>
      <c r="K1906" s="64">
        <v>471701.69</v>
      </c>
      <c r="L1906" s="65">
        <v>42064</v>
      </c>
      <c r="M1906" s="65">
        <v>42339</v>
      </c>
      <c r="N1906" s="69" t="s">
        <v>53</v>
      </c>
      <c r="O1906" s="69" t="s">
        <v>22</v>
      </c>
    </row>
    <row r="1907" spans="1:15" ht="65.25" customHeight="1" x14ac:dyDescent="0.25">
      <c r="A1907" s="52">
        <v>1885</v>
      </c>
      <c r="B1907" s="69" t="s">
        <v>74</v>
      </c>
      <c r="C1907" s="69">
        <v>4560292</v>
      </c>
      <c r="D1907" s="69" t="s">
        <v>1696</v>
      </c>
      <c r="E1907" s="69" t="s">
        <v>1696</v>
      </c>
      <c r="F1907" s="69">
        <v>876</v>
      </c>
      <c r="G1907" s="69" t="s">
        <v>60</v>
      </c>
      <c r="H1907" s="6">
        <v>53000000</v>
      </c>
      <c r="I1907" s="69" t="s">
        <v>1572</v>
      </c>
      <c r="J1907" s="4">
        <v>1</v>
      </c>
      <c r="K1907" s="64">
        <v>210000</v>
      </c>
      <c r="L1907" s="65">
        <v>42095</v>
      </c>
      <c r="M1907" s="65">
        <v>42339</v>
      </c>
      <c r="N1907" s="69" t="s">
        <v>53</v>
      </c>
      <c r="O1907" s="69" t="s">
        <v>22</v>
      </c>
    </row>
    <row r="1908" spans="1:15" ht="65.25" customHeight="1" x14ac:dyDescent="0.25">
      <c r="A1908" s="52">
        <v>1886</v>
      </c>
      <c r="B1908" s="68" t="s">
        <v>23</v>
      </c>
      <c r="C1908" s="68">
        <v>3113141</v>
      </c>
      <c r="D1908" s="13" t="s">
        <v>1775</v>
      </c>
      <c r="E1908" s="35" t="s">
        <v>1776</v>
      </c>
      <c r="F1908" s="69">
        <v>796</v>
      </c>
      <c r="G1908" s="69" t="s">
        <v>19</v>
      </c>
      <c r="H1908" s="68">
        <v>53401</v>
      </c>
      <c r="I1908" s="35" t="s">
        <v>20</v>
      </c>
      <c r="J1908" s="37">
        <v>20</v>
      </c>
      <c r="K1908" s="37">
        <v>250600</v>
      </c>
      <c r="L1908" s="65">
        <v>42064</v>
      </c>
      <c r="M1908" s="65">
        <v>42125</v>
      </c>
      <c r="N1908" s="69" t="s">
        <v>53</v>
      </c>
      <c r="O1908" s="69" t="s">
        <v>22</v>
      </c>
    </row>
    <row r="1909" spans="1:15" ht="65.25" customHeight="1" x14ac:dyDescent="0.25">
      <c r="A1909" s="52">
        <v>1887</v>
      </c>
      <c r="B1909" s="69" t="s">
        <v>74</v>
      </c>
      <c r="C1909" s="69">
        <v>4560531</v>
      </c>
      <c r="D1909" s="68" t="s">
        <v>556</v>
      </c>
      <c r="E1909" s="68" t="s">
        <v>1876</v>
      </c>
      <c r="F1909" s="69">
        <v>876</v>
      </c>
      <c r="G1909" s="69" t="s">
        <v>60</v>
      </c>
      <c r="H1909" s="67">
        <v>53252</v>
      </c>
      <c r="I1909" s="69" t="s">
        <v>782</v>
      </c>
      <c r="J1909" s="4">
        <v>1</v>
      </c>
      <c r="K1909" s="64">
        <v>218495.88</v>
      </c>
      <c r="L1909" s="65">
        <v>42095</v>
      </c>
      <c r="M1909" s="65">
        <v>42339</v>
      </c>
      <c r="N1909" s="69" t="s">
        <v>21</v>
      </c>
      <c r="O1909" s="69" t="s">
        <v>22</v>
      </c>
    </row>
    <row r="1910" spans="1:15" ht="65.25" customHeight="1" x14ac:dyDescent="0.25">
      <c r="A1910" s="52">
        <v>1888</v>
      </c>
      <c r="B1910" s="2" t="s">
        <v>1015</v>
      </c>
      <c r="C1910" s="2" t="s">
        <v>1562</v>
      </c>
      <c r="D1910" s="127" t="s">
        <v>310</v>
      </c>
      <c r="E1910" s="127" t="s">
        <v>226</v>
      </c>
      <c r="F1910" s="69">
        <v>876</v>
      </c>
      <c r="G1910" s="69" t="s">
        <v>60</v>
      </c>
      <c r="H1910" s="67">
        <v>53401</v>
      </c>
      <c r="I1910" s="69" t="s">
        <v>20</v>
      </c>
      <c r="J1910" s="6">
        <v>1</v>
      </c>
      <c r="K1910" s="64">
        <v>110000</v>
      </c>
      <c r="L1910" s="65">
        <v>42095</v>
      </c>
      <c r="M1910" s="2" t="s">
        <v>1561</v>
      </c>
      <c r="N1910" s="69" t="s">
        <v>53</v>
      </c>
      <c r="O1910" s="69" t="s">
        <v>22</v>
      </c>
    </row>
    <row r="1911" spans="1:15" ht="65.25" customHeight="1" x14ac:dyDescent="0.25">
      <c r="A1911" s="52">
        <v>1889</v>
      </c>
      <c r="B1911" s="68" t="s">
        <v>396</v>
      </c>
      <c r="C1911" s="68">
        <v>2930015</v>
      </c>
      <c r="D1911" s="69" t="s">
        <v>387</v>
      </c>
      <c r="E1911" s="69" t="s">
        <v>395</v>
      </c>
      <c r="F1911" s="69">
        <v>796</v>
      </c>
      <c r="G1911" s="69" t="s">
        <v>19</v>
      </c>
      <c r="H1911" s="67">
        <v>53401</v>
      </c>
      <c r="I1911" s="69" t="s">
        <v>20</v>
      </c>
      <c r="J1911" s="142">
        <v>453</v>
      </c>
      <c r="K1911" s="142">
        <v>1614196.99</v>
      </c>
      <c r="L1911" s="65">
        <v>42156</v>
      </c>
      <c r="M1911" s="65">
        <v>42278</v>
      </c>
      <c r="N1911" s="69" t="s">
        <v>21</v>
      </c>
      <c r="O1911" s="69" t="s">
        <v>22</v>
      </c>
    </row>
    <row r="1912" spans="1:15" ht="65.25" customHeight="1" x14ac:dyDescent="0.25">
      <c r="A1912" s="52">
        <v>1890</v>
      </c>
      <c r="B1912" s="68" t="s">
        <v>2063</v>
      </c>
      <c r="C1912" s="68">
        <v>4560521</v>
      </c>
      <c r="D1912" s="134" t="s">
        <v>572</v>
      </c>
      <c r="E1912" s="68" t="s">
        <v>2062</v>
      </c>
      <c r="F1912" s="69">
        <v>876</v>
      </c>
      <c r="G1912" s="69" t="s">
        <v>60</v>
      </c>
      <c r="H1912" s="68">
        <v>53408</v>
      </c>
      <c r="I1912" s="69" t="s">
        <v>29</v>
      </c>
      <c r="J1912" s="64">
        <v>1</v>
      </c>
      <c r="K1912" s="64">
        <v>5552941</v>
      </c>
      <c r="L1912" s="65">
        <v>42125</v>
      </c>
      <c r="M1912" s="65">
        <v>42217</v>
      </c>
      <c r="N1912" s="69" t="s">
        <v>21</v>
      </c>
      <c r="O1912" s="68" t="s">
        <v>22</v>
      </c>
    </row>
    <row r="1913" spans="1:15" ht="65.25" customHeight="1" x14ac:dyDescent="0.25">
      <c r="A1913" s="52">
        <v>1891</v>
      </c>
      <c r="B1913" s="68" t="s">
        <v>2195</v>
      </c>
      <c r="C1913" s="68">
        <v>4560521</v>
      </c>
      <c r="D1913" s="134" t="s">
        <v>572</v>
      </c>
      <c r="E1913" s="68" t="s">
        <v>2194</v>
      </c>
      <c r="F1913" s="69">
        <v>876</v>
      </c>
      <c r="G1913" s="69" t="s">
        <v>60</v>
      </c>
      <c r="H1913" s="68">
        <v>53408</v>
      </c>
      <c r="I1913" s="69" t="s">
        <v>29</v>
      </c>
      <c r="J1913" s="64">
        <v>1</v>
      </c>
      <c r="K1913" s="64">
        <v>3942996.73</v>
      </c>
      <c r="L1913" s="65">
        <v>42156</v>
      </c>
      <c r="M1913" s="65">
        <v>42186</v>
      </c>
      <c r="N1913" s="69" t="s">
        <v>21</v>
      </c>
      <c r="O1913" s="68" t="s">
        <v>22</v>
      </c>
    </row>
    <row r="1914" spans="1:15" ht="65.25" customHeight="1" x14ac:dyDescent="0.25">
      <c r="A1914" s="52">
        <v>1892</v>
      </c>
      <c r="B1914" s="68" t="s">
        <v>1531</v>
      </c>
      <c r="C1914" s="68">
        <v>4527384</v>
      </c>
      <c r="D1914" s="134" t="s">
        <v>572</v>
      </c>
      <c r="E1914" s="68" t="s">
        <v>2034</v>
      </c>
      <c r="F1914" s="69">
        <v>876</v>
      </c>
      <c r="G1914" s="69" t="s">
        <v>60</v>
      </c>
      <c r="H1914" s="67">
        <v>5300000000</v>
      </c>
      <c r="I1914" s="69" t="s">
        <v>1572</v>
      </c>
      <c r="J1914" s="64">
        <v>1</v>
      </c>
      <c r="K1914" s="64">
        <v>1654983.3</v>
      </c>
      <c r="L1914" s="65">
        <v>42125</v>
      </c>
      <c r="M1914" s="65">
        <v>42217</v>
      </c>
      <c r="N1914" s="69" t="s">
        <v>21</v>
      </c>
      <c r="O1914" s="68" t="s">
        <v>22</v>
      </c>
    </row>
    <row r="1915" spans="1:15" ht="65.25" customHeight="1" x14ac:dyDescent="0.25">
      <c r="A1915" s="52">
        <v>1893</v>
      </c>
      <c r="B1915" s="68" t="s">
        <v>1531</v>
      </c>
      <c r="C1915" s="68">
        <v>4527384</v>
      </c>
      <c r="D1915" s="134" t="s">
        <v>572</v>
      </c>
      <c r="E1915" s="68" t="s">
        <v>2033</v>
      </c>
      <c r="F1915" s="69">
        <v>876</v>
      </c>
      <c r="G1915" s="69" t="s">
        <v>60</v>
      </c>
      <c r="H1915" s="67">
        <v>5300000000</v>
      </c>
      <c r="I1915" s="69" t="s">
        <v>1572</v>
      </c>
      <c r="J1915" s="64">
        <v>1</v>
      </c>
      <c r="K1915" s="64">
        <v>2232685.48</v>
      </c>
      <c r="L1915" s="65">
        <v>42125</v>
      </c>
      <c r="M1915" s="65">
        <v>42217</v>
      </c>
      <c r="N1915" s="69" t="s">
        <v>21</v>
      </c>
      <c r="O1915" s="68" t="s">
        <v>22</v>
      </c>
    </row>
    <row r="1916" spans="1:15" ht="65.25" customHeight="1" x14ac:dyDescent="0.25">
      <c r="A1916" s="52">
        <v>1894</v>
      </c>
      <c r="B1916" s="68" t="s">
        <v>1531</v>
      </c>
      <c r="C1916" s="68">
        <v>4527384</v>
      </c>
      <c r="D1916" s="134" t="s">
        <v>572</v>
      </c>
      <c r="E1916" s="68" t="s">
        <v>1878</v>
      </c>
      <c r="F1916" s="69">
        <v>876</v>
      </c>
      <c r="G1916" s="69" t="s">
        <v>60</v>
      </c>
      <c r="H1916" s="10" t="s">
        <v>1880</v>
      </c>
      <c r="I1916" s="69" t="s">
        <v>1879</v>
      </c>
      <c r="J1916" s="64">
        <v>8</v>
      </c>
      <c r="K1916" s="64">
        <v>4394773.43</v>
      </c>
      <c r="L1916" s="65">
        <v>42095</v>
      </c>
      <c r="M1916" s="65">
        <v>42186</v>
      </c>
      <c r="N1916" s="69" t="s">
        <v>21</v>
      </c>
      <c r="O1916" s="69" t="s">
        <v>22</v>
      </c>
    </row>
    <row r="1917" spans="1:15" ht="65.25" customHeight="1" x14ac:dyDescent="0.25">
      <c r="A1917" s="52">
        <v>1895</v>
      </c>
      <c r="B1917" s="68" t="s">
        <v>1531</v>
      </c>
      <c r="C1917" s="68">
        <v>4527384</v>
      </c>
      <c r="D1917" s="134" t="s">
        <v>572</v>
      </c>
      <c r="E1917" s="68" t="s">
        <v>1881</v>
      </c>
      <c r="F1917" s="69">
        <v>876</v>
      </c>
      <c r="G1917" s="69" t="s">
        <v>60</v>
      </c>
      <c r="H1917" s="10">
        <v>53236</v>
      </c>
      <c r="I1917" s="69" t="s">
        <v>340</v>
      </c>
      <c r="J1917" s="64">
        <v>8</v>
      </c>
      <c r="K1917" s="64">
        <v>4035489.34</v>
      </c>
      <c r="L1917" s="65">
        <v>42095</v>
      </c>
      <c r="M1917" s="65">
        <v>42186</v>
      </c>
      <c r="N1917" s="69" t="s">
        <v>21</v>
      </c>
      <c r="O1917" s="69" t="s">
        <v>22</v>
      </c>
    </row>
    <row r="1918" spans="1:15" ht="65.25" customHeight="1" x14ac:dyDescent="0.25">
      <c r="A1918" s="52">
        <v>1896</v>
      </c>
      <c r="B1918" s="68" t="s">
        <v>1531</v>
      </c>
      <c r="C1918" s="68">
        <v>4527384</v>
      </c>
      <c r="D1918" s="134" t="s">
        <v>572</v>
      </c>
      <c r="E1918" s="68" t="s">
        <v>1884</v>
      </c>
      <c r="F1918" s="69">
        <v>876</v>
      </c>
      <c r="G1918" s="69" t="s">
        <v>60</v>
      </c>
      <c r="H1918" s="10" t="s">
        <v>1882</v>
      </c>
      <c r="I1918" s="69" t="s">
        <v>1883</v>
      </c>
      <c r="J1918" s="64">
        <v>10</v>
      </c>
      <c r="K1918" s="64">
        <v>3291563.53</v>
      </c>
      <c r="L1918" s="65">
        <v>42095</v>
      </c>
      <c r="M1918" s="65">
        <v>42217</v>
      </c>
      <c r="N1918" s="69" t="s">
        <v>21</v>
      </c>
      <c r="O1918" s="69" t="s">
        <v>22</v>
      </c>
    </row>
    <row r="1919" spans="1:15" ht="65.25" customHeight="1" x14ac:dyDescent="0.25">
      <c r="A1919" s="52">
        <v>1897</v>
      </c>
      <c r="B1919" s="68" t="s">
        <v>396</v>
      </c>
      <c r="C1919" s="68">
        <v>2930015</v>
      </c>
      <c r="D1919" s="69" t="s">
        <v>387</v>
      </c>
      <c r="E1919" s="15" t="s">
        <v>395</v>
      </c>
      <c r="F1919" s="15">
        <v>796</v>
      </c>
      <c r="G1919" s="15" t="s">
        <v>19</v>
      </c>
      <c r="H1919" s="178">
        <v>53401</v>
      </c>
      <c r="I1919" s="15" t="s">
        <v>20</v>
      </c>
      <c r="J1919" s="74">
        <v>1817</v>
      </c>
      <c r="K1919" s="74">
        <v>289590.84000000003</v>
      </c>
      <c r="L1919" s="65">
        <v>42156</v>
      </c>
      <c r="M1919" s="65">
        <v>42278</v>
      </c>
      <c r="N1919" s="69" t="s">
        <v>21</v>
      </c>
      <c r="O1919" s="69" t="s">
        <v>22</v>
      </c>
    </row>
    <row r="1920" spans="1:15" ht="65.25" customHeight="1" x14ac:dyDescent="0.25">
      <c r="A1920" s="52">
        <v>1898</v>
      </c>
      <c r="B1920" s="68" t="s">
        <v>396</v>
      </c>
      <c r="C1920" s="68">
        <v>2930015</v>
      </c>
      <c r="D1920" s="69" t="s">
        <v>387</v>
      </c>
      <c r="E1920" s="69" t="s">
        <v>395</v>
      </c>
      <c r="F1920" s="69">
        <v>796</v>
      </c>
      <c r="G1920" s="69" t="s">
        <v>19</v>
      </c>
      <c r="H1920" s="67">
        <v>53401</v>
      </c>
      <c r="I1920" s="69" t="s">
        <v>20</v>
      </c>
      <c r="J1920" s="64">
        <v>321</v>
      </c>
      <c r="K1920" s="64">
        <v>1127342.71</v>
      </c>
      <c r="L1920" s="65">
        <v>42248</v>
      </c>
      <c r="M1920" s="65">
        <v>42278</v>
      </c>
      <c r="N1920" s="69" t="s">
        <v>21</v>
      </c>
      <c r="O1920" s="69" t="s">
        <v>22</v>
      </c>
    </row>
    <row r="1921" spans="1:15" ht="65.25" customHeight="1" x14ac:dyDescent="0.25">
      <c r="A1921" s="52">
        <v>1899</v>
      </c>
      <c r="B1921" s="68" t="s">
        <v>396</v>
      </c>
      <c r="C1921" s="68">
        <v>2930015</v>
      </c>
      <c r="D1921" s="69" t="s">
        <v>387</v>
      </c>
      <c r="E1921" s="69" t="s">
        <v>395</v>
      </c>
      <c r="F1921" s="69">
        <v>796</v>
      </c>
      <c r="G1921" s="69" t="s">
        <v>19</v>
      </c>
      <c r="H1921" s="67">
        <v>53401</v>
      </c>
      <c r="I1921" s="69" t="s">
        <v>20</v>
      </c>
      <c r="J1921" s="64">
        <v>1300</v>
      </c>
      <c r="K1921" s="64">
        <v>1983067.35</v>
      </c>
      <c r="L1921" s="65">
        <v>42248</v>
      </c>
      <c r="M1921" s="65">
        <v>42309</v>
      </c>
      <c r="N1921" s="69" t="s">
        <v>21</v>
      </c>
      <c r="O1921" s="69" t="s">
        <v>22</v>
      </c>
    </row>
    <row r="1922" spans="1:15" ht="65.25" customHeight="1" x14ac:dyDescent="0.25">
      <c r="A1922" s="52">
        <v>1900</v>
      </c>
      <c r="B1922" s="69" t="s">
        <v>23</v>
      </c>
      <c r="C1922" s="69">
        <v>2411130</v>
      </c>
      <c r="D1922" s="13" t="s">
        <v>1759</v>
      </c>
      <c r="E1922" s="35" t="s">
        <v>1901</v>
      </c>
      <c r="F1922" s="69">
        <v>796</v>
      </c>
      <c r="G1922" s="69" t="s">
        <v>19</v>
      </c>
      <c r="H1922" s="68">
        <v>53413</v>
      </c>
      <c r="I1922" s="35" t="s">
        <v>178</v>
      </c>
      <c r="J1922" s="37">
        <v>10</v>
      </c>
      <c r="K1922" s="37">
        <v>103149.7</v>
      </c>
      <c r="L1922" s="65">
        <v>42095</v>
      </c>
      <c r="M1922" s="65">
        <v>42369</v>
      </c>
      <c r="N1922" s="69" t="s">
        <v>53</v>
      </c>
      <c r="O1922" s="69" t="s">
        <v>22</v>
      </c>
    </row>
    <row r="1923" spans="1:15" ht="65.25" customHeight="1" x14ac:dyDescent="0.25">
      <c r="A1923" s="52">
        <v>1901</v>
      </c>
      <c r="B1923" s="69" t="s">
        <v>23</v>
      </c>
      <c r="C1923" s="10">
        <v>2320410</v>
      </c>
      <c r="D1923" s="68" t="s">
        <v>390</v>
      </c>
      <c r="E1923" s="69" t="s">
        <v>816</v>
      </c>
      <c r="F1923" s="69">
        <v>166</v>
      </c>
      <c r="G1923" s="69" t="s">
        <v>55</v>
      </c>
      <c r="H1923" s="67">
        <v>53401</v>
      </c>
      <c r="I1923" s="69" t="s">
        <v>20</v>
      </c>
      <c r="J1923" s="64">
        <v>168.3</v>
      </c>
      <c r="K1923" s="64">
        <v>120308.25</v>
      </c>
      <c r="L1923" s="65">
        <v>42095</v>
      </c>
      <c r="M1923" s="65">
        <v>42156</v>
      </c>
      <c r="N1923" s="69" t="s">
        <v>21</v>
      </c>
      <c r="O1923" s="69" t="s">
        <v>22</v>
      </c>
    </row>
    <row r="1924" spans="1:15" ht="65.25" customHeight="1" x14ac:dyDescent="0.25">
      <c r="A1924" s="52">
        <v>1902</v>
      </c>
      <c r="B1924" s="69" t="s">
        <v>74</v>
      </c>
      <c r="C1924" s="69">
        <v>7424020</v>
      </c>
      <c r="D1924" s="69" t="s">
        <v>202</v>
      </c>
      <c r="E1924" s="69" t="s">
        <v>203</v>
      </c>
      <c r="F1924" s="69">
        <v>876</v>
      </c>
      <c r="G1924" s="69" t="s">
        <v>60</v>
      </c>
      <c r="H1924" s="67">
        <v>53415</v>
      </c>
      <c r="I1924" s="69" t="s">
        <v>201</v>
      </c>
      <c r="J1924" s="64">
        <v>1</v>
      </c>
      <c r="K1924" s="64">
        <v>297572.40000000002</v>
      </c>
      <c r="L1924" s="65">
        <v>42095</v>
      </c>
      <c r="M1924" s="65">
        <v>42369</v>
      </c>
      <c r="N1924" s="69" t="s">
        <v>53</v>
      </c>
      <c r="O1924" s="69" t="s">
        <v>22</v>
      </c>
    </row>
    <row r="1925" spans="1:15" ht="65.25" customHeight="1" x14ac:dyDescent="0.25">
      <c r="A1925" s="52">
        <v>1903</v>
      </c>
      <c r="B1925" s="68" t="s">
        <v>1531</v>
      </c>
      <c r="C1925" s="68">
        <v>4527384</v>
      </c>
      <c r="D1925" s="134" t="s">
        <v>572</v>
      </c>
      <c r="E1925" s="68" t="s">
        <v>1906</v>
      </c>
      <c r="F1925" s="69">
        <v>876</v>
      </c>
      <c r="G1925" s="69" t="s">
        <v>60</v>
      </c>
      <c r="H1925" s="10">
        <v>53401</v>
      </c>
      <c r="I1925" s="69" t="s">
        <v>20</v>
      </c>
      <c r="J1925" s="64">
        <v>2</v>
      </c>
      <c r="K1925" s="64">
        <v>1972230.94</v>
      </c>
      <c r="L1925" s="65">
        <v>42095</v>
      </c>
      <c r="M1925" s="65">
        <v>42186</v>
      </c>
      <c r="N1925" s="69" t="s">
        <v>21</v>
      </c>
      <c r="O1925" s="69" t="s">
        <v>22</v>
      </c>
    </row>
    <row r="1926" spans="1:15" ht="65.25" customHeight="1" x14ac:dyDescent="0.25">
      <c r="A1926" s="52">
        <v>1904</v>
      </c>
      <c r="B1926" s="68" t="s">
        <v>1531</v>
      </c>
      <c r="C1926" s="68">
        <v>4527384</v>
      </c>
      <c r="D1926" s="134" t="s">
        <v>572</v>
      </c>
      <c r="E1926" s="68" t="s">
        <v>1909</v>
      </c>
      <c r="F1926" s="69">
        <v>876</v>
      </c>
      <c r="G1926" s="69" t="s">
        <v>60</v>
      </c>
      <c r="H1926" s="10" t="s">
        <v>1908</v>
      </c>
      <c r="I1926" s="69" t="s">
        <v>1907</v>
      </c>
      <c r="J1926" s="64">
        <v>4</v>
      </c>
      <c r="K1926" s="64">
        <v>1681000.63</v>
      </c>
      <c r="L1926" s="65">
        <v>42095</v>
      </c>
      <c r="M1926" s="65">
        <v>42217</v>
      </c>
      <c r="N1926" s="69" t="s">
        <v>21</v>
      </c>
      <c r="O1926" s="69" t="s">
        <v>22</v>
      </c>
    </row>
    <row r="1927" spans="1:15" ht="65.25" customHeight="1" x14ac:dyDescent="0.25">
      <c r="A1927" s="52">
        <v>1905</v>
      </c>
      <c r="B1927" s="68" t="s">
        <v>1531</v>
      </c>
      <c r="C1927" s="68">
        <v>4527384</v>
      </c>
      <c r="D1927" s="134" t="s">
        <v>572</v>
      </c>
      <c r="E1927" s="68" t="s">
        <v>1910</v>
      </c>
      <c r="F1927" s="69">
        <v>876</v>
      </c>
      <c r="G1927" s="69" t="s">
        <v>60</v>
      </c>
      <c r="H1927" s="10">
        <v>53401</v>
      </c>
      <c r="I1927" s="69" t="s">
        <v>20</v>
      </c>
      <c r="J1927" s="64">
        <v>1</v>
      </c>
      <c r="K1927" s="64">
        <v>1468206.87</v>
      </c>
      <c r="L1927" s="65">
        <v>42095</v>
      </c>
      <c r="M1927" s="65">
        <v>42186</v>
      </c>
      <c r="N1927" s="69" t="s">
        <v>21</v>
      </c>
      <c r="O1927" s="69" t="s">
        <v>22</v>
      </c>
    </row>
    <row r="1928" spans="1:15" ht="65.25" customHeight="1" x14ac:dyDescent="0.25">
      <c r="A1928" s="52">
        <v>1906</v>
      </c>
      <c r="B1928" s="68" t="s">
        <v>1531</v>
      </c>
      <c r="C1928" s="68">
        <v>4527384</v>
      </c>
      <c r="D1928" s="134" t="s">
        <v>572</v>
      </c>
      <c r="E1928" s="68" t="s">
        <v>1911</v>
      </c>
      <c r="F1928" s="69">
        <v>876</v>
      </c>
      <c r="G1928" s="69" t="s">
        <v>60</v>
      </c>
      <c r="H1928" s="10">
        <v>53205</v>
      </c>
      <c r="I1928" s="69" t="s">
        <v>1912</v>
      </c>
      <c r="J1928" s="64">
        <v>1</v>
      </c>
      <c r="K1928" s="64">
        <v>1644167.25</v>
      </c>
      <c r="L1928" s="65">
        <v>42095</v>
      </c>
      <c r="M1928" s="65">
        <v>42186</v>
      </c>
      <c r="N1928" s="69" t="s">
        <v>21</v>
      </c>
      <c r="O1928" s="69" t="s">
        <v>22</v>
      </c>
    </row>
    <row r="1929" spans="1:15" ht="65.25" customHeight="1" x14ac:dyDescent="0.25">
      <c r="A1929" s="52">
        <v>1907</v>
      </c>
      <c r="B1929" s="68" t="s">
        <v>1531</v>
      </c>
      <c r="C1929" s="68">
        <v>4527384</v>
      </c>
      <c r="D1929" s="134" t="s">
        <v>572</v>
      </c>
      <c r="E1929" s="68" t="s">
        <v>1916</v>
      </c>
      <c r="F1929" s="69">
        <v>876</v>
      </c>
      <c r="G1929" s="69" t="s">
        <v>60</v>
      </c>
      <c r="H1929" s="10" t="s">
        <v>1918</v>
      </c>
      <c r="I1929" s="69" t="s">
        <v>1917</v>
      </c>
      <c r="J1929" s="64">
        <v>7</v>
      </c>
      <c r="K1929" s="64">
        <v>3242847.71</v>
      </c>
      <c r="L1929" s="65">
        <v>42095</v>
      </c>
      <c r="M1929" s="65">
        <v>42217</v>
      </c>
      <c r="N1929" s="69" t="s">
        <v>21</v>
      </c>
      <c r="O1929" s="69" t="s">
        <v>22</v>
      </c>
    </row>
    <row r="1930" spans="1:15" ht="65.25" customHeight="1" x14ac:dyDescent="0.25">
      <c r="A1930" s="52">
        <v>1908</v>
      </c>
      <c r="B1930" s="68" t="s">
        <v>1531</v>
      </c>
      <c r="C1930" s="68">
        <v>4527384</v>
      </c>
      <c r="D1930" s="134" t="s">
        <v>572</v>
      </c>
      <c r="E1930" s="68" t="s">
        <v>1919</v>
      </c>
      <c r="F1930" s="69">
        <v>876</v>
      </c>
      <c r="G1930" s="69" t="s">
        <v>60</v>
      </c>
      <c r="H1930" s="10">
        <v>53237</v>
      </c>
      <c r="I1930" s="69" t="s">
        <v>92</v>
      </c>
      <c r="J1930" s="64">
        <v>7</v>
      </c>
      <c r="K1930" s="64">
        <v>1567872.97</v>
      </c>
      <c r="L1930" s="65">
        <v>42095</v>
      </c>
      <c r="M1930" s="65">
        <v>42217</v>
      </c>
      <c r="N1930" s="69" t="s">
        <v>21</v>
      </c>
      <c r="O1930" s="69" t="s">
        <v>22</v>
      </c>
    </row>
    <row r="1931" spans="1:15" ht="65.25" customHeight="1" x14ac:dyDescent="0.25">
      <c r="A1931" s="52">
        <v>1909</v>
      </c>
      <c r="B1931" s="68" t="s">
        <v>1531</v>
      </c>
      <c r="C1931" s="68">
        <v>4527384</v>
      </c>
      <c r="D1931" s="134" t="s">
        <v>572</v>
      </c>
      <c r="E1931" s="68" t="s">
        <v>1920</v>
      </c>
      <c r="F1931" s="69">
        <v>876</v>
      </c>
      <c r="G1931" s="69" t="s">
        <v>60</v>
      </c>
      <c r="H1931" s="10">
        <v>53240</v>
      </c>
      <c r="I1931" s="69" t="s">
        <v>561</v>
      </c>
      <c r="J1931" s="64">
        <v>7</v>
      </c>
      <c r="K1931" s="64">
        <v>2108392.06</v>
      </c>
      <c r="L1931" s="65">
        <v>42095</v>
      </c>
      <c r="M1931" s="65">
        <v>42217</v>
      </c>
      <c r="N1931" s="69" t="s">
        <v>21</v>
      </c>
      <c r="O1931" s="69" t="s">
        <v>22</v>
      </c>
    </row>
    <row r="1932" spans="1:15" ht="65.25" customHeight="1" x14ac:dyDescent="0.25">
      <c r="A1932" s="52">
        <v>1910</v>
      </c>
      <c r="B1932" s="8" t="s">
        <v>23</v>
      </c>
      <c r="C1932" s="59">
        <v>3020365</v>
      </c>
      <c r="D1932" s="68" t="s">
        <v>1744</v>
      </c>
      <c r="E1932" s="68" t="s">
        <v>1681</v>
      </c>
      <c r="F1932" s="69">
        <v>796</v>
      </c>
      <c r="G1932" s="69" t="s">
        <v>19</v>
      </c>
      <c r="H1932" s="67">
        <v>53415</v>
      </c>
      <c r="I1932" s="69" t="s">
        <v>201</v>
      </c>
      <c r="J1932" s="45">
        <v>113</v>
      </c>
      <c r="K1932" s="64">
        <f>307834.68</f>
        <v>307834.68</v>
      </c>
      <c r="L1932" s="65">
        <v>42095</v>
      </c>
      <c r="M1932" s="65">
        <v>42339</v>
      </c>
      <c r="N1932" s="69" t="s">
        <v>53</v>
      </c>
      <c r="O1932" s="69" t="s">
        <v>22</v>
      </c>
    </row>
    <row r="1933" spans="1:15" ht="65.25" customHeight="1" x14ac:dyDescent="0.25">
      <c r="A1933" s="52">
        <v>1911</v>
      </c>
      <c r="B1933" s="68" t="s">
        <v>1531</v>
      </c>
      <c r="C1933" s="68">
        <v>4527384</v>
      </c>
      <c r="D1933" s="134" t="s">
        <v>572</v>
      </c>
      <c r="E1933" s="68" t="s">
        <v>1922</v>
      </c>
      <c r="F1933" s="69">
        <v>876</v>
      </c>
      <c r="G1933" s="69" t="s">
        <v>60</v>
      </c>
      <c r="H1933" s="10">
        <v>53256</v>
      </c>
      <c r="I1933" s="69" t="s">
        <v>679</v>
      </c>
      <c r="J1933" s="64">
        <v>1</v>
      </c>
      <c r="K1933" s="64">
        <v>1725970.48</v>
      </c>
      <c r="L1933" s="65">
        <v>42095</v>
      </c>
      <c r="M1933" s="65">
        <v>42217</v>
      </c>
      <c r="N1933" s="69" t="s">
        <v>21</v>
      </c>
      <c r="O1933" s="69" t="s">
        <v>22</v>
      </c>
    </row>
    <row r="1934" spans="1:15" ht="65.25" customHeight="1" x14ac:dyDescent="0.25">
      <c r="A1934" s="52">
        <v>1912</v>
      </c>
      <c r="B1934" s="68" t="s">
        <v>1531</v>
      </c>
      <c r="C1934" s="68">
        <v>4527384</v>
      </c>
      <c r="D1934" s="134" t="s">
        <v>572</v>
      </c>
      <c r="E1934" s="68" t="s">
        <v>1923</v>
      </c>
      <c r="F1934" s="69">
        <v>876</v>
      </c>
      <c r="G1934" s="69" t="s">
        <v>60</v>
      </c>
      <c r="H1934" s="10" t="s">
        <v>1924</v>
      </c>
      <c r="I1934" s="69" t="s">
        <v>1925</v>
      </c>
      <c r="J1934" s="64">
        <v>7</v>
      </c>
      <c r="K1934" s="64">
        <v>4334109.9800000004</v>
      </c>
      <c r="L1934" s="65">
        <v>42095</v>
      </c>
      <c r="M1934" s="65">
        <v>42186</v>
      </c>
      <c r="N1934" s="69" t="s">
        <v>21</v>
      </c>
      <c r="O1934" s="69" t="s">
        <v>22</v>
      </c>
    </row>
    <row r="1935" spans="1:15" ht="65.25" customHeight="1" x14ac:dyDescent="0.25">
      <c r="A1935" s="52">
        <v>1913</v>
      </c>
      <c r="B1935" s="68" t="s">
        <v>1531</v>
      </c>
      <c r="C1935" s="68">
        <v>4527384</v>
      </c>
      <c r="D1935" s="134" t="s">
        <v>572</v>
      </c>
      <c r="E1935" s="68" t="s">
        <v>1928</v>
      </c>
      <c r="F1935" s="69">
        <v>876</v>
      </c>
      <c r="G1935" s="69" t="s">
        <v>60</v>
      </c>
      <c r="H1935" s="10" t="s">
        <v>1926</v>
      </c>
      <c r="I1935" s="69" t="s">
        <v>1927</v>
      </c>
      <c r="J1935" s="64">
        <v>9</v>
      </c>
      <c r="K1935" s="64">
        <v>4897239.12</v>
      </c>
      <c r="L1935" s="65">
        <v>42095</v>
      </c>
      <c r="M1935" s="65">
        <v>42186</v>
      </c>
      <c r="N1935" s="69" t="s">
        <v>21</v>
      </c>
      <c r="O1935" s="69" t="s">
        <v>22</v>
      </c>
    </row>
    <row r="1936" spans="1:15" ht="65.25" customHeight="1" x14ac:dyDescent="0.25">
      <c r="A1936" s="52">
        <v>1914</v>
      </c>
      <c r="B1936" s="68" t="s">
        <v>1531</v>
      </c>
      <c r="C1936" s="68">
        <v>4527384</v>
      </c>
      <c r="D1936" s="134" t="s">
        <v>572</v>
      </c>
      <c r="E1936" s="68" t="s">
        <v>1931</v>
      </c>
      <c r="F1936" s="69">
        <v>876</v>
      </c>
      <c r="G1936" s="69" t="s">
        <v>60</v>
      </c>
      <c r="H1936" s="10">
        <v>53727</v>
      </c>
      <c r="I1936" s="69" t="s">
        <v>70</v>
      </c>
      <c r="J1936" s="64">
        <v>1</v>
      </c>
      <c r="K1936" s="64">
        <v>1984916.99</v>
      </c>
      <c r="L1936" s="65">
        <v>42095</v>
      </c>
      <c r="M1936" s="65">
        <v>42217</v>
      </c>
      <c r="N1936" s="69" t="s">
        <v>21</v>
      </c>
      <c r="O1936" s="69" t="s">
        <v>22</v>
      </c>
    </row>
    <row r="1937" spans="1:15" ht="65.25" customHeight="1" x14ac:dyDescent="0.25">
      <c r="A1937" s="52">
        <v>1915</v>
      </c>
      <c r="B1937" s="68" t="s">
        <v>1531</v>
      </c>
      <c r="C1937" s="68">
        <v>4527384</v>
      </c>
      <c r="D1937" s="134" t="s">
        <v>572</v>
      </c>
      <c r="E1937" s="68" t="s">
        <v>1932</v>
      </c>
      <c r="F1937" s="69">
        <v>876</v>
      </c>
      <c r="G1937" s="69" t="s">
        <v>60</v>
      </c>
      <c r="H1937" s="10">
        <v>53224</v>
      </c>
      <c r="I1937" s="69" t="s">
        <v>605</v>
      </c>
      <c r="J1937" s="64">
        <v>1</v>
      </c>
      <c r="K1937" s="64">
        <v>17653271.34</v>
      </c>
      <c r="L1937" s="65">
        <v>42095</v>
      </c>
      <c r="M1937" s="65">
        <v>42217</v>
      </c>
      <c r="N1937" s="69" t="s">
        <v>21</v>
      </c>
      <c r="O1937" s="69" t="s">
        <v>22</v>
      </c>
    </row>
    <row r="1938" spans="1:15" ht="65.25" customHeight="1" x14ac:dyDescent="0.25">
      <c r="A1938" s="52">
        <v>1916</v>
      </c>
      <c r="B1938" s="68" t="s">
        <v>1531</v>
      </c>
      <c r="C1938" s="68">
        <v>4527384</v>
      </c>
      <c r="D1938" s="134" t="s">
        <v>572</v>
      </c>
      <c r="E1938" s="68" t="s">
        <v>1933</v>
      </c>
      <c r="F1938" s="69">
        <v>876</v>
      </c>
      <c r="G1938" s="69" t="s">
        <v>60</v>
      </c>
      <c r="H1938" s="10">
        <v>53214</v>
      </c>
      <c r="I1938" s="69" t="s">
        <v>587</v>
      </c>
      <c r="J1938" s="64">
        <v>1</v>
      </c>
      <c r="K1938" s="64">
        <v>2901971.68</v>
      </c>
      <c r="L1938" s="65">
        <v>42095</v>
      </c>
      <c r="M1938" s="65">
        <v>42186</v>
      </c>
      <c r="N1938" s="69" t="s">
        <v>21</v>
      </c>
      <c r="O1938" s="69" t="s">
        <v>22</v>
      </c>
    </row>
    <row r="1939" spans="1:15" ht="65.25" customHeight="1" x14ac:dyDescent="0.25">
      <c r="A1939" s="52">
        <v>1917</v>
      </c>
      <c r="B1939" s="68" t="s">
        <v>1531</v>
      </c>
      <c r="C1939" s="68">
        <v>4527384</v>
      </c>
      <c r="D1939" s="134" t="s">
        <v>572</v>
      </c>
      <c r="E1939" s="68" t="s">
        <v>1936</v>
      </c>
      <c r="F1939" s="69">
        <v>876</v>
      </c>
      <c r="G1939" s="69" t="s">
        <v>60</v>
      </c>
      <c r="H1939" s="10" t="s">
        <v>1935</v>
      </c>
      <c r="I1939" s="69" t="s">
        <v>1934</v>
      </c>
      <c r="J1939" s="64">
        <v>5</v>
      </c>
      <c r="K1939" s="64">
        <v>639643.15</v>
      </c>
      <c r="L1939" s="65">
        <v>42095</v>
      </c>
      <c r="M1939" s="65">
        <v>42217</v>
      </c>
      <c r="N1939" s="69" t="s">
        <v>21</v>
      </c>
      <c r="O1939" s="69" t="s">
        <v>22</v>
      </c>
    </row>
    <row r="1940" spans="1:15" ht="65.25" customHeight="1" x14ac:dyDescent="0.25">
      <c r="A1940" s="52">
        <v>1918</v>
      </c>
      <c r="B1940" s="69" t="s">
        <v>74</v>
      </c>
      <c r="C1940" s="69">
        <v>4560531</v>
      </c>
      <c r="D1940" s="68" t="s">
        <v>556</v>
      </c>
      <c r="E1940" s="68" t="s">
        <v>1937</v>
      </c>
      <c r="F1940" s="69">
        <v>876</v>
      </c>
      <c r="G1940" s="69" t="s">
        <v>60</v>
      </c>
      <c r="H1940" s="10" t="s">
        <v>1939</v>
      </c>
      <c r="I1940" s="69" t="s">
        <v>1938</v>
      </c>
      <c r="J1940" s="64">
        <v>4</v>
      </c>
      <c r="K1940" s="64">
        <v>320000</v>
      </c>
      <c r="L1940" s="65">
        <v>42095</v>
      </c>
      <c r="M1940" s="65">
        <v>42156</v>
      </c>
      <c r="N1940" s="69" t="s">
        <v>21</v>
      </c>
      <c r="O1940" s="69" t="s">
        <v>22</v>
      </c>
    </row>
    <row r="1941" spans="1:15" ht="65.25" customHeight="1" x14ac:dyDescent="0.25">
      <c r="A1941" s="52">
        <v>1919</v>
      </c>
      <c r="B1941" s="68" t="s">
        <v>396</v>
      </c>
      <c r="C1941" s="68">
        <v>2930015</v>
      </c>
      <c r="D1941" s="69" t="s">
        <v>387</v>
      </c>
      <c r="E1941" s="69" t="s">
        <v>395</v>
      </c>
      <c r="F1941" s="69">
        <v>796</v>
      </c>
      <c r="G1941" s="69" t="s">
        <v>19</v>
      </c>
      <c r="H1941" s="67">
        <v>53401</v>
      </c>
      <c r="I1941" s="69" t="s">
        <v>20</v>
      </c>
      <c r="J1941" s="64">
        <v>1300</v>
      </c>
      <c r="K1941" s="64">
        <v>1200000</v>
      </c>
      <c r="L1941" s="65">
        <v>42278</v>
      </c>
      <c r="M1941" s="65">
        <v>42339</v>
      </c>
      <c r="N1941" s="69" t="s">
        <v>21</v>
      </c>
      <c r="O1941" s="69" t="s">
        <v>22</v>
      </c>
    </row>
    <row r="1942" spans="1:15" ht="65.25" customHeight="1" x14ac:dyDescent="0.25">
      <c r="A1942" s="52">
        <v>1920</v>
      </c>
      <c r="B1942" s="68" t="s">
        <v>1531</v>
      </c>
      <c r="C1942" s="68">
        <v>4527384</v>
      </c>
      <c r="D1942" s="134" t="s">
        <v>572</v>
      </c>
      <c r="E1942" s="69" t="s">
        <v>1957</v>
      </c>
      <c r="F1942" s="69">
        <v>876</v>
      </c>
      <c r="G1942" s="69" t="s">
        <v>60</v>
      </c>
      <c r="H1942" s="68">
        <v>53251</v>
      </c>
      <c r="I1942" s="35" t="s">
        <v>567</v>
      </c>
      <c r="J1942" s="37">
        <v>1</v>
      </c>
      <c r="K1942" s="64">
        <v>588142.31000000006</v>
      </c>
      <c r="L1942" s="65">
        <v>42095</v>
      </c>
      <c r="M1942" s="65">
        <v>42217</v>
      </c>
      <c r="N1942" s="69" t="s">
        <v>21</v>
      </c>
      <c r="O1942" s="69" t="s">
        <v>22</v>
      </c>
    </row>
    <row r="1943" spans="1:15" ht="65.25" customHeight="1" x14ac:dyDescent="0.25">
      <c r="A1943" s="52">
        <v>1921</v>
      </c>
      <c r="B1943" s="68" t="s">
        <v>1531</v>
      </c>
      <c r="C1943" s="68">
        <v>4527384</v>
      </c>
      <c r="D1943" s="134" t="s">
        <v>572</v>
      </c>
      <c r="E1943" s="69" t="s">
        <v>1958</v>
      </c>
      <c r="F1943" s="69">
        <v>876</v>
      </c>
      <c r="G1943" s="69" t="s">
        <v>60</v>
      </c>
      <c r="H1943" s="68">
        <v>53414</v>
      </c>
      <c r="I1943" s="35" t="s">
        <v>214</v>
      </c>
      <c r="J1943" s="37">
        <v>3</v>
      </c>
      <c r="K1943" s="64">
        <v>3012750.99</v>
      </c>
      <c r="L1943" s="65">
        <v>42095</v>
      </c>
      <c r="M1943" s="65">
        <v>42186</v>
      </c>
      <c r="N1943" s="69" t="s">
        <v>21</v>
      </c>
      <c r="O1943" s="69" t="s">
        <v>22</v>
      </c>
    </row>
    <row r="1944" spans="1:15" ht="65.25" customHeight="1" x14ac:dyDescent="0.25">
      <c r="A1944" s="52">
        <v>1922</v>
      </c>
      <c r="B1944" s="68" t="s">
        <v>1531</v>
      </c>
      <c r="C1944" s="68">
        <v>4527384</v>
      </c>
      <c r="D1944" s="134" t="s">
        <v>572</v>
      </c>
      <c r="E1944" s="68" t="s">
        <v>1959</v>
      </c>
      <c r="F1944" s="69">
        <v>876</v>
      </c>
      <c r="G1944" s="69" t="s">
        <v>60</v>
      </c>
      <c r="H1944" s="68">
        <v>53423</v>
      </c>
      <c r="I1944" s="35" t="s">
        <v>106</v>
      </c>
      <c r="J1944" s="37">
        <v>1</v>
      </c>
      <c r="K1944" s="64">
        <v>6258420.04</v>
      </c>
      <c r="L1944" s="65">
        <v>42095</v>
      </c>
      <c r="M1944" s="65">
        <v>42186</v>
      </c>
      <c r="N1944" s="69" t="s">
        <v>21</v>
      </c>
      <c r="O1944" s="69" t="s">
        <v>22</v>
      </c>
    </row>
    <row r="1945" spans="1:15" ht="65.25" customHeight="1" x14ac:dyDescent="0.25">
      <c r="A1945" s="52">
        <v>1923</v>
      </c>
      <c r="B1945" s="8" t="s">
        <v>1719</v>
      </c>
      <c r="C1945" s="8">
        <v>8090010</v>
      </c>
      <c r="D1945" s="69" t="s">
        <v>978</v>
      </c>
      <c r="E1945" s="69" t="s">
        <v>979</v>
      </c>
      <c r="F1945" s="69">
        <v>876</v>
      </c>
      <c r="G1945" s="69" t="s">
        <v>60</v>
      </c>
      <c r="H1945" s="6">
        <v>53412</v>
      </c>
      <c r="I1945" s="69" t="s">
        <v>91</v>
      </c>
      <c r="J1945" s="6">
        <v>1</v>
      </c>
      <c r="K1945" s="64">
        <v>101944.92</v>
      </c>
      <c r="L1945" s="65">
        <v>42095</v>
      </c>
      <c r="M1945" s="65">
        <v>42339</v>
      </c>
      <c r="N1945" s="69" t="s">
        <v>53</v>
      </c>
      <c r="O1945" s="69" t="s">
        <v>22</v>
      </c>
    </row>
    <row r="1946" spans="1:15" ht="65.25" customHeight="1" x14ac:dyDescent="0.25">
      <c r="A1946" s="52">
        <v>1924</v>
      </c>
      <c r="B1946" s="68" t="s">
        <v>396</v>
      </c>
      <c r="C1946" s="68">
        <v>2930010</v>
      </c>
      <c r="D1946" s="68" t="s">
        <v>387</v>
      </c>
      <c r="E1946" s="68" t="s">
        <v>395</v>
      </c>
      <c r="F1946" s="69">
        <v>796</v>
      </c>
      <c r="G1946" s="69" t="s">
        <v>19</v>
      </c>
      <c r="H1946" s="67">
        <v>53401</v>
      </c>
      <c r="I1946" s="69" t="s">
        <v>20</v>
      </c>
      <c r="J1946" s="45">
        <v>659</v>
      </c>
      <c r="K1946" s="64">
        <v>2426578.33</v>
      </c>
      <c r="L1946" s="65">
        <v>42064</v>
      </c>
      <c r="M1946" s="65">
        <v>42095</v>
      </c>
      <c r="N1946" s="69" t="s">
        <v>53</v>
      </c>
      <c r="O1946" s="68" t="s">
        <v>22</v>
      </c>
    </row>
    <row r="1947" spans="1:15" ht="65.25" customHeight="1" x14ac:dyDescent="0.25">
      <c r="A1947" s="52">
        <v>1925</v>
      </c>
      <c r="B1947" s="68" t="s">
        <v>1531</v>
      </c>
      <c r="C1947" s="68">
        <v>4527384</v>
      </c>
      <c r="D1947" s="134" t="s">
        <v>572</v>
      </c>
      <c r="E1947" s="68" t="s">
        <v>1968</v>
      </c>
      <c r="F1947" s="69">
        <v>876</v>
      </c>
      <c r="G1947" s="69" t="s">
        <v>60</v>
      </c>
      <c r="H1947" s="68">
        <v>53234</v>
      </c>
      <c r="I1947" s="35" t="s">
        <v>557</v>
      </c>
      <c r="J1947" s="37">
        <v>1</v>
      </c>
      <c r="K1947" s="64">
        <v>22576662.289999999</v>
      </c>
      <c r="L1947" s="65">
        <v>42095</v>
      </c>
      <c r="M1947" s="65">
        <v>42278</v>
      </c>
      <c r="N1947" s="69" t="s">
        <v>21</v>
      </c>
      <c r="O1947" s="69" t="s">
        <v>22</v>
      </c>
    </row>
    <row r="1948" spans="1:15" ht="65.25" customHeight="1" x14ac:dyDescent="0.25">
      <c r="A1948" s="52">
        <v>1926</v>
      </c>
      <c r="B1948" s="68" t="s">
        <v>1531</v>
      </c>
      <c r="C1948" s="68">
        <v>4527384</v>
      </c>
      <c r="D1948" s="134" t="s">
        <v>572</v>
      </c>
      <c r="E1948" s="68" t="s">
        <v>1976</v>
      </c>
      <c r="F1948" s="69">
        <v>876</v>
      </c>
      <c r="G1948" s="69" t="s">
        <v>60</v>
      </c>
      <c r="H1948" s="68">
        <v>53225</v>
      </c>
      <c r="I1948" s="35" t="s">
        <v>1977</v>
      </c>
      <c r="J1948" s="37">
        <v>1</v>
      </c>
      <c r="K1948" s="64">
        <v>24361689.219999999</v>
      </c>
      <c r="L1948" s="65">
        <v>42095</v>
      </c>
      <c r="M1948" s="65">
        <v>42217</v>
      </c>
      <c r="N1948" s="69" t="s">
        <v>21</v>
      </c>
      <c r="O1948" s="69" t="s">
        <v>22</v>
      </c>
    </row>
    <row r="1949" spans="1:15" ht="65.25" customHeight="1" x14ac:dyDescent="0.25">
      <c r="A1949" s="52">
        <v>1927</v>
      </c>
      <c r="B1949" s="68" t="s">
        <v>1531</v>
      </c>
      <c r="C1949" s="68">
        <v>4527384</v>
      </c>
      <c r="D1949" s="134" t="s">
        <v>572</v>
      </c>
      <c r="E1949" s="69" t="s">
        <v>1979</v>
      </c>
      <c r="F1949" s="69">
        <v>876</v>
      </c>
      <c r="G1949" s="69" t="s">
        <v>60</v>
      </c>
      <c r="H1949" s="68">
        <v>53415.532099999997</v>
      </c>
      <c r="I1949" s="35" t="s">
        <v>1978</v>
      </c>
      <c r="J1949" s="37">
        <v>7</v>
      </c>
      <c r="K1949" s="64">
        <v>2438222.7999999998</v>
      </c>
      <c r="L1949" s="65">
        <v>42095</v>
      </c>
      <c r="M1949" s="65">
        <v>42217</v>
      </c>
      <c r="N1949" s="69" t="s">
        <v>21</v>
      </c>
      <c r="O1949" s="69" t="s">
        <v>22</v>
      </c>
    </row>
    <row r="1950" spans="1:15" ht="65.25" customHeight="1" x14ac:dyDescent="0.25">
      <c r="A1950" s="52">
        <v>1928</v>
      </c>
      <c r="B1950" s="68" t="s">
        <v>1531</v>
      </c>
      <c r="C1950" s="68">
        <v>4527384</v>
      </c>
      <c r="D1950" s="134" t="s">
        <v>572</v>
      </c>
      <c r="E1950" s="69" t="s">
        <v>1980</v>
      </c>
      <c r="F1950" s="69">
        <v>876</v>
      </c>
      <c r="G1950" s="69" t="s">
        <v>60</v>
      </c>
      <c r="H1950" s="68">
        <v>53224</v>
      </c>
      <c r="I1950" s="35" t="s">
        <v>605</v>
      </c>
      <c r="J1950" s="37">
        <v>12</v>
      </c>
      <c r="K1950" s="64">
        <v>3198036.81</v>
      </c>
      <c r="L1950" s="65">
        <v>42095</v>
      </c>
      <c r="M1950" s="65">
        <v>42217</v>
      </c>
      <c r="N1950" s="69" t="s">
        <v>21</v>
      </c>
      <c r="O1950" s="69" t="s">
        <v>22</v>
      </c>
    </row>
    <row r="1951" spans="1:15" ht="65.25" customHeight="1" x14ac:dyDescent="0.25">
      <c r="A1951" s="52">
        <v>1929</v>
      </c>
      <c r="B1951" s="68" t="s">
        <v>1531</v>
      </c>
      <c r="C1951" s="68">
        <v>4527384</v>
      </c>
      <c r="D1951" s="134" t="s">
        <v>572</v>
      </c>
      <c r="E1951" s="69" t="s">
        <v>1981</v>
      </c>
      <c r="F1951" s="69">
        <v>876</v>
      </c>
      <c r="G1951" s="69" t="s">
        <v>60</v>
      </c>
      <c r="H1951" s="68">
        <v>53256</v>
      </c>
      <c r="I1951" s="35" t="s">
        <v>679</v>
      </c>
      <c r="J1951" s="37">
        <v>1</v>
      </c>
      <c r="K1951" s="64">
        <v>10552416.779999999</v>
      </c>
      <c r="L1951" s="65">
        <v>42095</v>
      </c>
      <c r="M1951" s="65">
        <v>42217</v>
      </c>
      <c r="N1951" s="69" t="s">
        <v>21</v>
      </c>
      <c r="O1951" s="69" t="s">
        <v>22</v>
      </c>
    </row>
    <row r="1952" spans="1:15" ht="65.25" customHeight="1" x14ac:dyDescent="0.25">
      <c r="A1952" s="52">
        <v>1930</v>
      </c>
      <c r="B1952" s="68" t="s">
        <v>1531</v>
      </c>
      <c r="C1952" s="68">
        <v>4527384</v>
      </c>
      <c r="D1952" s="134" t="s">
        <v>572</v>
      </c>
      <c r="E1952" s="69" t="s">
        <v>1984</v>
      </c>
      <c r="F1952" s="69">
        <v>876</v>
      </c>
      <c r="G1952" s="69" t="s">
        <v>60</v>
      </c>
      <c r="H1952" s="68">
        <v>53214</v>
      </c>
      <c r="I1952" s="35" t="s">
        <v>587</v>
      </c>
      <c r="J1952" s="37">
        <v>1</v>
      </c>
      <c r="K1952" s="64">
        <v>1488546.67</v>
      </c>
      <c r="L1952" s="65">
        <v>42095</v>
      </c>
      <c r="M1952" s="65">
        <v>42186</v>
      </c>
      <c r="N1952" s="69" t="s">
        <v>21</v>
      </c>
      <c r="O1952" s="69" t="s">
        <v>22</v>
      </c>
    </row>
    <row r="1953" spans="1:15" ht="65.25" customHeight="1" x14ac:dyDescent="0.25">
      <c r="A1953" s="52">
        <v>1931</v>
      </c>
      <c r="B1953" s="68" t="s">
        <v>1531</v>
      </c>
      <c r="C1953" s="68">
        <v>4527384</v>
      </c>
      <c r="D1953" s="134" t="s">
        <v>572</v>
      </c>
      <c r="E1953" s="69" t="s">
        <v>1986</v>
      </c>
      <c r="F1953" s="69">
        <v>876</v>
      </c>
      <c r="G1953" s="69" t="s">
        <v>60</v>
      </c>
      <c r="H1953" s="68">
        <v>53641444</v>
      </c>
      <c r="I1953" s="35" t="s">
        <v>580</v>
      </c>
      <c r="J1953" s="37">
        <v>2</v>
      </c>
      <c r="K1953" s="64">
        <v>454305.18</v>
      </c>
      <c r="L1953" s="65">
        <v>42095</v>
      </c>
      <c r="M1953" s="65">
        <v>42186</v>
      </c>
      <c r="N1953" s="69" t="s">
        <v>21</v>
      </c>
      <c r="O1953" s="69" t="s">
        <v>22</v>
      </c>
    </row>
    <row r="1954" spans="1:15" ht="65.25" customHeight="1" x14ac:dyDescent="0.25">
      <c r="A1954" s="52">
        <v>1932</v>
      </c>
      <c r="B1954" s="68" t="s">
        <v>1531</v>
      </c>
      <c r="C1954" s="68">
        <v>4527384</v>
      </c>
      <c r="D1954" s="134" t="s">
        <v>572</v>
      </c>
      <c r="E1954" s="69" t="s">
        <v>1985</v>
      </c>
      <c r="F1954" s="69">
        <v>876</v>
      </c>
      <c r="G1954" s="69" t="s">
        <v>60</v>
      </c>
      <c r="H1954" s="68">
        <v>53641444</v>
      </c>
      <c r="I1954" s="35" t="s">
        <v>580</v>
      </c>
      <c r="J1954" s="37">
        <v>5</v>
      </c>
      <c r="K1954" s="64">
        <v>1715913.43</v>
      </c>
      <c r="L1954" s="65">
        <v>42095</v>
      </c>
      <c r="M1954" s="65">
        <v>42217</v>
      </c>
      <c r="N1954" s="69" t="s">
        <v>21</v>
      </c>
      <c r="O1954" s="69" t="s">
        <v>22</v>
      </c>
    </row>
    <row r="1955" spans="1:15" ht="65.25" customHeight="1" x14ac:dyDescent="0.25">
      <c r="A1955" s="52">
        <v>1933</v>
      </c>
      <c r="B1955" s="68" t="s">
        <v>1531</v>
      </c>
      <c r="C1955" s="68">
        <v>4527384</v>
      </c>
      <c r="D1955" s="134" t="s">
        <v>572</v>
      </c>
      <c r="E1955" s="69" t="s">
        <v>1987</v>
      </c>
      <c r="F1955" s="69">
        <v>876</v>
      </c>
      <c r="G1955" s="69" t="s">
        <v>60</v>
      </c>
      <c r="H1955" s="68">
        <v>53236</v>
      </c>
      <c r="I1955" s="35" t="s">
        <v>340</v>
      </c>
      <c r="J1955" s="37">
        <v>1</v>
      </c>
      <c r="K1955" s="64">
        <v>5640518.7000000002</v>
      </c>
      <c r="L1955" s="65">
        <v>42095</v>
      </c>
      <c r="M1955" s="65">
        <v>42217</v>
      </c>
      <c r="N1955" s="69" t="s">
        <v>21</v>
      </c>
      <c r="O1955" s="69" t="s">
        <v>22</v>
      </c>
    </row>
    <row r="1956" spans="1:15" ht="65.25" customHeight="1" x14ac:dyDescent="0.25">
      <c r="A1956" s="52">
        <v>1934</v>
      </c>
      <c r="B1956" s="68" t="s">
        <v>1531</v>
      </c>
      <c r="C1956" s="68">
        <v>4527384</v>
      </c>
      <c r="D1956" s="134" t="s">
        <v>572</v>
      </c>
      <c r="E1956" s="69" t="s">
        <v>1990</v>
      </c>
      <c r="F1956" s="69">
        <v>876</v>
      </c>
      <c r="G1956" s="69" t="s">
        <v>60</v>
      </c>
      <c r="H1956" s="68">
        <v>53641444</v>
      </c>
      <c r="I1956" s="35" t="s">
        <v>580</v>
      </c>
      <c r="J1956" s="37">
        <v>1</v>
      </c>
      <c r="K1956" s="64">
        <v>2019827.16</v>
      </c>
      <c r="L1956" s="65">
        <v>42095</v>
      </c>
      <c r="M1956" s="65">
        <v>42248</v>
      </c>
      <c r="N1956" s="69" t="s">
        <v>21</v>
      </c>
      <c r="O1956" s="69" t="s">
        <v>22</v>
      </c>
    </row>
    <row r="1957" spans="1:15" ht="65.25" customHeight="1" x14ac:dyDescent="0.25">
      <c r="A1957" s="52">
        <v>1935</v>
      </c>
      <c r="B1957" s="68" t="s">
        <v>1531</v>
      </c>
      <c r="C1957" s="68">
        <v>4527384</v>
      </c>
      <c r="D1957" s="134" t="s">
        <v>572</v>
      </c>
      <c r="E1957" s="69" t="s">
        <v>1991</v>
      </c>
      <c r="F1957" s="69">
        <v>876</v>
      </c>
      <c r="G1957" s="69" t="s">
        <v>60</v>
      </c>
      <c r="H1957" s="68">
        <v>53641444</v>
      </c>
      <c r="I1957" s="35" t="s">
        <v>580</v>
      </c>
      <c r="J1957" s="37">
        <v>1</v>
      </c>
      <c r="K1957" s="64">
        <v>690783.26</v>
      </c>
      <c r="L1957" s="65">
        <v>42095</v>
      </c>
      <c r="M1957" s="65">
        <v>42217</v>
      </c>
      <c r="N1957" s="69" t="s">
        <v>21</v>
      </c>
      <c r="O1957" s="69" t="s">
        <v>22</v>
      </c>
    </row>
    <row r="1958" spans="1:15" ht="65.25" customHeight="1" x14ac:dyDescent="0.25">
      <c r="A1958" s="52">
        <v>1936</v>
      </c>
      <c r="B1958" s="68" t="s">
        <v>1743</v>
      </c>
      <c r="C1958" s="68">
        <v>2424880</v>
      </c>
      <c r="D1958" s="69" t="s">
        <v>1740</v>
      </c>
      <c r="E1958" s="69" t="s">
        <v>1739</v>
      </c>
      <c r="F1958" s="69">
        <v>876</v>
      </c>
      <c r="G1958" s="69" t="s">
        <v>60</v>
      </c>
      <c r="H1958" s="67">
        <v>53401</v>
      </c>
      <c r="I1958" s="69" t="s">
        <v>20</v>
      </c>
      <c r="J1958" s="64">
        <v>1</v>
      </c>
      <c r="K1958" s="64">
        <v>140583.25</v>
      </c>
      <c r="L1958" s="65">
        <v>42095</v>
      </c>
      <c r="M1958" s="65">
        <v>42339</v>
      </c>
      <c r="N1958" s="69" t="s">
        <v>53</v>
      </c>
      <c r="O1958" s="68" t="s">
        <v>22</v>
      </c>
    </row>
    <row r="1959" spans="1:15" ht="65.25" customHeight="1" x14ac:dyDescent="0.25">
      <c r="A1959" s="52">
        <v>1937</v>
      </c>
      <c r="B1959" s="68" t="s">
        <v>1531</v>
      </c>
      <c r="C1959" s="68">
        <v>4527384</v>
      </c>
      <c r="D1959" s="134" t="s">
        <v>572</v>
      </c>
      <c r="E1959" s="69" t="s">
        <v>1992</v>
      </c>
      <c r="F1959" s="69">
        <v>876</v>
      </c>
      <c r="G1959" s="69" t="s">
        <v>60</v>
      </c>
      <c r="H1959" s="68">
        <v>53231</v>
      </c>
      <c r="I1959" s="35" t="s">
        <v>592</v>
      </c>
      <c r="J1959" s="37">
        <v>1</v>
      </c>
      <c r="K1959" s="64">
        <v>1193243.58</v>
      </c>
      <c r="L1959" s="65">
        <v>42095</v>
      </c>
      <c r="M1959" s="65">
        <v>42217</v>
      </c>
      <c r="N1959" s="69" t="s">
        <v>21</v>
      </c>
      <c r="O1959" s="69" t="s">
        <v>22</v>
      </c>
    </row>
    <row r="1960" spans="1:15" ht="65.25" customHeight="1" x14ac:dyDescent="0.25">
      <c r="A1960" s="52">
        <v>1938</v>
      </c>
      <c r="B1960" s="68" t="s">
        <v>1531</v>
      </c>
      <c r="C1960" s="68">
        <v>4527384</v>
      </c>
      <c r="D1960" s="134" t="s">
        <v>572</v>
      </c>
      <c r="E1960" s="69" t="s">
        <v>1993</v>
      </c>
      <c r="F1960" s="69">
        <v>876</v>
      </c>
      <c r="G1960" s="69" t="s">
        <v>60</v>
      </c>
      <c r="H1960" s="68">
        <v>53231</v>
      </c>
      <c r="I1960" s="35" t="s">
        <v>592</v>
      </c>
      <c r="J1960" s="37">
        <v>1</v>
      </c>
      <c r="K1960" s="64">
        <v>597341.13</v>
      </c>
      <c r="L1960" s="65">
        <v>42095</v>
      </c>
      <c r="M1960" s="65">
        <v>42217</v>
      </c>
      <c r="N1960" s="69" t="s">
        <v>21</v>
      </c>
      <c r="O1960" s="69" t="s">
        <v>22</v>
      </c>
    </row>
    <row r="1961" spans="1:15" ht="65.25" customHeight="1" x14ac:dyDescent="0.25">
      <c r="A1961" s="52">
        <v>1939</v>
      </c>
      <c r="B1961" s="68" t="s">
        <v>23</v>
      </c>
      <c r="C1961" s="68">
        <v>3150250</v>
      </c>
      <c r="D1961" s="2" t="s">
        <v>1997</v>
      </c>
      <c r="E1961" s="69" t="s">
        <v>1632</v>
      </c>
      <c r="F1961" s="69">
        <v>796</v>
      </c>
      <c r="G1961" s="69" t="s">
        <v>19</v>
      </c>
      <c r="H1961" s="67">
        <v>53000000000</v>
      </c>
      <c r="I1961" s="69" t="s">
        <v>1572</v>
      </c>
      <c r="J1961" s="64">
        <v>2585</v>
      </c>
      <c r="K1961" s="64">
        <v>129596.02</v>
      </c>
      <c r="L1961" s="65">
        <v>42095</v>
      </c>
      <c r="M1961" s="65">
        <v>42186</v>
      </c>
      <c r="N1961" s="69" t="s">
        <v>53</v>
      </c>
      <c r="O1961" s="68" t="s">
        <v>22</v>
      </c>
    </row>
    <row r="1962" spans="1:15" ht="65.25" customHeight="1" x14ac:dyDescent="0.25">
      <c r="A1962" s="52">
        <v>1940</v>
      </c>
      <c r="B1962" s="68" t="s">
        <v>736</v>
      </c>
      <c r="C1962" s="68">
        <v>9460000</v>
      </c>
      <c r="D1962" s="69" t="s">
        <v>783</v>
      </c>
      <c r="E1962" s="69" t="s">
        <v>1833</v>
      </c>
      <c r="F1962" s="69">
        <v>876</v>
      </c>
      <c r="G1962" s="69" t="s">
        <v>60</v>
      </c>
      <c r="H1962" s="67">
        <v>53401</v>
      </c>
      <c r="I1962" s="69" t="s">
        <v>20</v>
      </c>
      <c r="J1962" s="64">
        <v>55</v>
      </c>
      <c r="K1962" s="64">
        <v>190000</v>
      </c>
      <c r="L1962" s="65">
        <v>42095</v>
      </c>
      <c r="M1962" s="65">
        <v>42491</v>
      </c>
      <c r="N1962" s="69" t="s">
        <v>53</v>
      </c>
      <c r="O1962" s="68" t="s">
        <v>22</v>
      </c>
    </row>
    <row r="1963" spans="1:15" ht="65.25" customHeight="1" x14ac:dyDescent="0.25">
      <c r="A1963" s="52">
        <v>1941</v>
      </c>
      <c r="B1963" s="68" t="s">
        <v>1529</v>
      </c>
      <c r="C1963" s="68">
        <v>4560225</v>
      </c>
      <c r="D1963" s="13" t="s">
        <v>1019</v>
      </c>
      <c r="E1963" s="69" t="s">
        <v>1020</v>
      </c>
      <c r="F1963" s="69">
        <v>876</v>
      </c>
      <c r="G1963" s="69" t="s">
        <v>60</v>
      </c>
      <c r="H1963" s="68">
        <v>53413</v>
      </c>
      <c r="I1963" s="69" t="s">
        <v>178</v>
      </c>
      <c r="J1963" s="64">
        <v>1</v>
      </c>
      <c r="K1963" s="64">
        <v>285478.8</v>
      </c>
      <c r="L1963" s="65">
        <v>42095</v>
      </c>
      <c r="M1963" s="65">
        <v>42278</v>
      </c>
      <c r="N1963" s="69" t="s">
        <v>53</v>
      </c>
      <c r="O1963" s="68" t="s">
        <v>22</v>
      </c>
    </row>
    <row r="1964" spans="1:15" ht="65.25" customHeight="1" x14ac:dyDescent="0.25">
      <c r="A1964" s="52">
        <v>1942</v>
      </c>
      <c r="B1964" s="68" t="s">
        <v>1529</v>
      </c>
      <c r="C1964" s="68">
        <v>4560225</v>
      </c>
      <c r="D1964" s="13" t="s">
        <v>1019</v>
      </c>
      <c r="E1964" s="69" t="s">
        <v>1020</v>
      </c>
      <c r="F1964" s="69">
        <v>876</v>
      </c>
      <c r="G1964" s="69" t="s">
        <v>60</v>
      </c>
      <c r="H1964" s="42">
        <v>53420</v>
      </c>
      <c r="I1964" s="35" t="s">
        <v>179</v>
      </c>
      <c r="J1964" s="64">
        <v>1</v>
      </c>
      <c r="K1964" s="64">
        <v>118000</v>
      </c>
      <c r="L1964" s="65">
        <v>42095</v>
      </c>
      <c r="M1964" s="65">
        <v>42278</v>
      </c>
      <c r="N1964" s="69" t="s">
        <v>53</v>
      </c>
      <c r="O1964" s="68" t="s">
        <v>22</v>
      </c>
    </row>
    <row r="1965" spans="1:15" ht="65.25" customHeight="1" x14ac:dyDescent="0.25">
      <c r="A1965" s="52">
        <v>1943</v>
      </c>
      <c r="B1965" s="68" t="s">
        <v>2000</v>
      </c>
      <c r="C1965" s="68">
        <v>9249010</v>
      </c>
      <c r="D1965" s="13" t="s">
        <v>2001</v>
      </c>
      <c r="E1965" s="69" t="s">
        <v>2002</v>
      </c>
      <c r="F1965" s="69">
        <v>876</v>
      </c>
      <c r="G1965" s="69" t="s">
        <v>60</v>
      </c>
      <c r="H1965" s="68">
        <v>53413</v>
      </c>
      <c r="I1965" s="69" t="s">
        <v>178</v>
      </c>
      <c r="J1965" s="64">
        <v>7</v>
      </c>
      <c r="K1965" s="64">
        <v>112000</v>
      </c>
      <c r="L1965" s="65">
        <v>42095</v>
      </c>
      <c r="M1965" s="65">
        <v>42339</v>
      </c>
      <c r="N1965" s="69" t="s">
        <v>53</v>
      </c>
      <c r="O1965" s="68" t="s">
        <v>22</v>
      </c>
    </row>
    <row r="1966" spans="1:15" ht="65.25" customHeight="1" x14ac:dyDescent="0.25">
      <c r="A1966" s="52">
        <v>1944</v>
      </c>
      <c r="B1966" s="68" t="s">
        <v>23</v>
      </c>
      <c r="C1966" s="68">
        <v>2922290</v>
      </c>
      <c r="D1966" s="69" t="s">
        <v>32</v>
      </c>
      <c r="E1966" s="69" t="s">
        <v>2003</v>
      </c>
      <c r="F1966" s="69">
        <v>876</v>
      </c>
      <c r="G1966" s="69" t="s">
        <v>60</v>
      </c>
      <c r="H1966" s="6">
        <v>53412</v>
      </c>
      <c r="I1966" s="69" t="s">
        <v>91</v>
      </c>
      <c r="J1966" s="64">
        <v>717</v>
      </c>
      <c r="K1966" s="64">
        <v>287998</v>
      </c>
      <c r="L1966" s="65">
        <v>42095</v>
      </c>
      <c r="M1966" s="65">
        <v>42339</v>
      </c>
      <c r="N1966" s="69" t="s">
        <v>53</v>
      </c>
      <c r="O1966" s="68" t="s">
        <v>22</v>
      </c>
    </row>
    <row r="1967" spans="1:15" ht="65.25" customHeight="1" x14ac:dyDescent="0.25">
      <c r="A1967" s="52">
        <v>1945</v>
      </c>
      <c r="B1967" s="68" t="s">
        <v>1531</v>
      </c>
      <c r="C1967" s="68">
        <v>4527384</v>
      </c>
      <c r="D1967" s="134" t="s">
        <v>572</v>
      </c>
      <c r="E1967" s="69" t="s">
        <v>2004</v>
      </c>
      <c r="F1967" s="69">
        <v>876</v>
      </c>
      <c r="G1967" s="69" t="s">
        <v>60</v>
      </c>
      <c r="H1967" s="68">
        <v>53420</v>
      </c>
      <c r="I1967" s="35" t="s">
        <v>179</v>
      </c>
      <c r="J1967" s="37">
        <v>1</v>
      </c>
      <c r="K1967" s="64">
        <v>907382</v>
      </c>
      <c r="L1967" s="65">
        <v>42095</v>
      </c>
      <c r="M1967" s="65">
        <v>42248</v>
      </c>
      <c r="N1967" s="69" t="s">
        <v>21</v>
      </c>
      <c r="O1967" s="69" t="s">
        <v>22</v>
      </c>
    </row>
    <row r="1968" spans="1:15" ht="65.25" customHeight="1" x14ac:dyDescent="0.25">
      <c r="A1968" s="52">
        <v>1946</v>
      </c>
      <c r="B1968" s="8" t="s">
        <v>23</v>
      </c>
      <c r="C1968" s="68">
        <v>2899700</v>
      </c>
      <c r="D1968" s="69" t="s">
        <v>1983</v>
      </c>
      <c r="E1968" s="69" t="s">
        <v>1982</v>
      </c>
      <c r="F1968" s="69">
        <v>796</v>
      </c>
      <c r="G1968" s="69" t="s">
        <v>19</v>
      </c>
      <c r="H1968" s="67">
        <v>53401</v>
      </c>
      <c r="I1968" s="69" t="s">
        <v>20</v>
      </c>
      <c r="J1968" s="4">
        <v>100</v>
      </c>
      <c r="K1968" s="4">
        <v>116876</v>
      </c>
      <c r="L1968" s="65">
        <v>42095</v>
      </c>
      <c r="M1968" s="65">
        <v>42125</v>
      </c>
      <c r="N1968" s="69" t="s">
        <v>1580</v>
      </c>
      <c r="O1968" s="69" t="s">
        <v>22</v>
      </c>
    </row>
    <row r="1969" spans="1:15" ht="65.25" customHeight="1" x14ac:dyDescent="0.25">
      <c r="A1969" s="52">
        <v>1947</v>
      </c>
      <c r="B1969" s="68" t="s">
        <v>2000</v>
      </c>
      <c r="C1969" s="68">
        <v>9249010</v>
      </c>
      <c r="D1969" s="13" t="s">
        <v>2001</v>
      </c>
      <c r="E1969" s="69" t="s">
        <v>2005</v>
      </c>
      <c r="F1969" s="69">
        <v>876</v>
      </c>
      <c r="G1969" s="69" t="s">
        <v>60</v>
      </c>
      <c r="H1969" s="68">
        <v>53401</v>
      </c>
      <c r="I1969" s="69" t="s">
        <v>20</v>
      </c>
      <c r="J1969" s="64">
        <v>17</v>
      </c>
      <c r="K1969" s="64">
        <v>203825.58</v>
      </c>
      <c r="L1969" s="65">
        <v>42095</v>
      </c>
      <c r="M1969" s="65">
        <v>42339</v>
      </c>
      <c r="N1969" s="69" t="s">
        <v>53</v>
      </c>
      <c r="O1969" s="68" t="s">
        <v>22</v>
      </c>
    </row>
    <row r="1970" spans="1:15" ht="65.25" customHeight="1" x14ac:dyDescent="0.25">
      <c r="A1970" s="52">
        <v>1948</v>
      </c>
      <c r="B1970" s="68" t="s">
        <v>2000</v>
      </c>
      <c r="C1970" s="68">
        <v>9249010</v>
      </c>
      <c r="D1970" s="13" t="s">
        <v>2001</v>
      </c>
      <c r="E1970" s="69" t="s">
        <v>2006</v>
      </c>
      <c r="F1970" s="69">
        <v>876</v>
      </c>
      <c r="G1970" s="69" t="s">
        <v>60</v>
      </c>
      <c r="H1970" s="68">
        <v>53401</v>
      </c>
      <c r="I1970" s="69" t="s">
        <v>20</v>
      </c>
      <c r="J1970" s="64">
        <v>34</v>
      </c>
      <c r="K1970" s="64">
        <v>407651.16</v>
      </c>
      <c r="L1970" s="65">
        <v>42095</v>
      </c>
      <c r="M1970" s="65">
        <v>42339</v>
      </c>
      <c r="N1970" s="69" t="s">
        <v>53</v>
      </c>
      <c r="O1970" s="68" t="s">
        <v>22</v>
      </c>
    </row>
    <row r="1971" spans="1:15" ht="65.25" customHeight="1" x14ac:dyDescent="0.25">
      <c r="A1971" s="52">
        <v>1949</v>
      </c>
      <c r="B1971" s="68" t="s">
        <v>1531</v>
      </c>
      <c r="C1971" s="68">
        <v>4527384</v>
      </c>
      <c r="D1971" s="134" t="s">
        <v>572</v>
      </c>
      <c r="E1971" s="69" t="s">
        <v>2010</v>
      </c>
      <c r="F1971" s="69">
        <v>876</v>
      </c>
      <c r="G1971" s="69" t="s">
        <v>60</v>
      </c>
      <c r="H1971" s="68">
        <v>53212.532359999997</v>
      </c>
      <c r="I1971" s="35" t="s">
        <v>2009</v>
      </c>
      <c r="J1971" s="37">
        <v>5</v>
      </c>
      <c r="K1971" s="64">
        <v>4539253.2</v>
      </c>
      <c r="L1971" s="65">
        <v>42095</v>
      </c>
      <c r="M1971" s="65">
        <v>42248</v>
      </c>
      <c r="N1971" s="69" t="s">
        <v>21</v>
      </c>
      <c r="O1971" s="69" t="s">
        <v>22</v>
      </c>
    </row>
    <row r="1972" spans="1:15" ht="65.25" customHeight="1" x14ac:dyDescent="0.25">
      <c r="A1972" s="52">
        <v>1950</v>
      </c>
      <c r="B1972" s="68" t="s">
        <v>1531</v>
      </c>
      <c r="C1972" s="68">
        <v>4527384</v>
      </c>
      <c r="D1972" s="134" t="s">
        <v>572</v>
      </c>
      <c r="E1972" s="69" t="s">
        <v>2013</v>
      </c>
      <c r="F1972" s="69">
        <v>876</v>
      </c>
      <c r="G1972" s="69" t="s">
        <v>60</v>
      </c>
      <c r="H1972" s="68" t="s">
        <v>2015</v>
      </c>
      <c r="I1972" s="35" t="s">
        <v>2014</v>
      </c>
      <c r="J1972" s="37">
        <v>6</v>
      </c>
      <c r="K1972" s="64">
        <v>1170262.57</v>
      </c>
      <c r="L1972" s="65">
        <v>42095</v>
      </c>
      <c r="M1972" s="65">
        <v>42248</v>
      </c>
      <c r="N1972" s="69" t="s">
        <v>21</v>
      </c>
      <c r="O1972" s="69" t="s">
        <v>22</v>
      </c>
    </row>
    <row r="1973" spans="1:15" ht="65.25" customHeight="1" x14ac:dyDescent="0.25">
      <c r="A1973" s="52">
        <v>1951</v>
      </c>
      <c r="B1973" s="68" t="s">
        <v>1531</v>
      </c>
      <c r="C1973" s="68">
        <v>4527384</v>
      </c>
      <c r="D1973" s="134" t="s">
        <v>572</v>
      </c>
      <c r="E1973" s="69" t="s">
        <v>2016</v>
      </c>
      <c r="F1973" s="69">
        <v>876</v>
      </c>
      <c r="G1973" s="69" t="s">
        <v>60</v>
      </c>
      <c r="H1973" s="68">
        <v>53233</v>
      </c>
      <c r="I1973" s="35" t="s">
        <v>591</v>
      </c>
      <c r="J1973" s="37">
        <v>1</v>
      </c>
      <c r="K1973" s="64">
        <v>1927728</v>
      </c>
      <c r="L1973" s="65">
        <v>42095</v>
      </c>
      <c r="M1973" s="65">
        <v>42217</v>
      </c>
      <c r="N1973" s="69" t="s">
        <v>21</v>
      </c>
      <c r="O1973" s="69" t="s">
        <v>22</v>
      </c>
    </row>
    <row r="1974" spans="1:15" ht="65.25" customHeight="1" x14ac:dyDescent="0.25">
      <c r="A1974" s="52">
        <v>1952</v>
      </c>
      <c r="B1974" s="68" t="s">
        <v>1531</v>
      </c>
      <c r="C1974" s="68">
        <v>4527384</v>
      </c>
      <c r="D1974" s="134" t="s">
        <v>572</v>
      </c>
      <c r="E1974" s="69" t="s">
        <v>2017</v>
      </c>
      <c r="F1974" s="69">
        <v>876</v>
      </c>
      <c r="G1974" s="69" t="s">
        <v>60</v>
      </c>
      <c r="H1974" s="68">
        <v>53233</v>
      </c>
      <c r="I1974" s="35" t="s">
        <v>591</v>
      </c>
      <c r="J1974" s="37">
        <v>1</v>
      </c>
      <c r="K1974" s="64">
        <v>4987159</v>
      </c>
      <c r="L1974" s="65">
        <v>42095</v>
      </c>
      <c r="M1974" s="65">
        <v>42217</v>
      </c>
      <c r="N1974" s="69" t="s">
        <v>21</v>
      </c>
      <c r="O1974" s="69" t="s">
        <v>22</v>
      </c>
    </row>
    <row r="1975" spans="1:15" ht="65.25" customHeight="1" x14ac:dyDescent="0.25">
      <c r="A1975" s="52">
        <v>1953</v>
      </c>
      <c r="B1975" s="69" t="s">
        <v>74</v>
      </c>
      <c r="C1975" s="69">
        <v>7424020</v>
      </c>
      <c r="D1975" s="69" t="s">
        <v>156</v>
      </c>
      <c r="E1975" s="69" t="s">
        <v>1581</v>
      </c>
      <c r="F1975" s="69">
        <v>876</v>
      </c>
      <c r="G1975" s="69" t="s">
        <v>60</v>
      </c>
      <c r="H1975" s="67">
        <v>53425</v>
      </c>
      <c r="I1975" s="69" t="s">
        <v>56</v>
      </c>
      <c r="J1975" s="2" t="s">
        <v>287</v>
      </c>
      <c r="K1975" s="64">
        <v>336631.99</v>
      </c>
      <c r="L1975" s="65">
        <v>42095</v>
      </c>
      <c r="M1975" s="65">
        <v>42339</v>
      </c>
      <c r="N1975" s="69" t="s">
        <v>53</v>
      </c>
      <c r="O1975" s="69" t="s">
        <v>22</v>
      </c>
    </row>
    <row r="1976" spans="1:15" ht="65.25" customHeight="1" x14ac:dyDescent="0.25">
      <c r="A1976" s="52">
        <v>1954</v>
      </c>
      <c r="B1976" s="69" t="s">
        <v>119</v>
      </c>
      <c r="C1976" s="6">
        <v>8511000</v>
      </c>
      <c r="D1976" s="69" t="s">
        <v>1026</v>
      </c>
      <c r="E1976" s="69" t="s">
        <v>1034</v>
      </c>
      <c r="F1976" s="69">
        <v>876</v>
      </c>
      <c r="G1976" s="69" t="s">
        <v>60</v>
      </c>
      <c r="H1976" s="67">
        <v>53412</v>
      </c>
      <c r="I1976" s="69" t="s">
        <v>91</v>
      </c>
      <c r="J1976" s="2" t="s">
        <v>287</v>
      </c>
      <c r="K1976" s="64">
        <v>191550.68</v>
      </c>
      <c r="L1976" s="65">
        <v>42095</v>
      </c>
      <c r="M1976" s="65">
        <v>42217</v>
      </c>
      <c r="N1976" s="69" t="s">
        <v>53</v>
      </c>
      <c r="O1976" s="69" t="s">
        <v>22</v>
      </c>
    </row>
    <row r="1977" spans="1:15" ht="65.25" customHeight="1" x14ac:dyDescent="0.25">
      <c r="A1977" s="52">
        <v>1955</v>
      </c>
      <c r="B1977" s="69" t="s">
        <v>23</v>
      </c>
      <c r="C1977" s="69">
        <v>3611010</v>
      </c>
      <c r="D1977" s="35" t="s">
        <v>49</v>
      </c>
      <c r="E1977" s="69" t="s">
        <v>2026</v>
      </c>
      <c r="F1977" s="69">
        <v>796</v>
      </c>
      <c r="G1977" s="69" t="s">
        <v>19</v>
      </c>
      <c r="H1977" s="67">
        <v>5300000000</v>
      </c>
      <c r="I1977" s="69" t="s">
        <v>1572</v>
      </c>
      <c r="J1977" s="2" t="s">
        <v>2027</v>
      </c>
      <c r="K1977" s="64">
        <v>112549.58</v>
      </c>
      <c r="L1977" s="65">
        <v>42125</v>
      </c>
      <c r="M1977" s="65">
        <v>42186</v>
      </c>
      <c r="N1977" s="69" t="s">
        <v>21</v>
      </c>
      <c r="O1977" s="69" t="s">
        <v>22</v>
      </c>
    </row>
    <row r="1978" spans="1:15" ht="65.25" customHeight="1" x14ac:dyDescent="0.25">
      <c r="A1978" s="52">
        <v>1956</v>
      </c>
      <c r="B1978" s="69" t="s">
        <v>23</v>
      </c>
      <c r="C1978" s="69">
        <v>3611010</v>
      </c>
      <c r="D1978" s="35" t="s">
        <v>49</v>
      </c>
      <c r="E1978" s="69" t="s">
        <v>2025</v>
      </c>
      <c r="F1978" s="69">
        <v>796</v>
      </c>
      <c r="G1978" s="69" t="s">
        <v>19</v>
      </c>
      <c r="H1978" s="67">
        <v>5300000000</v>
      </c>
      <c r="I1978" s="69" t="s">
        <v>1572</v>
      </c>
      <c r="J1978" s="2" t="s">
        <v>1689</v>
      </c>
      <c r="K1978" s="64">
        <v>123564.9</v>
      </c>
      <c r="L1978" s="65">
        <v>42125</v>
      </c>
      <c r="M1978" s="65">
        <v>42186</v>
      </c>
      <c r="N1978" s="69" t="s">
        <v>21</v>
      </c>
      <c r="O1978" s="69" t="s">
        <v>22</v>
      </c>
    </row>
    <row r="1979" spans="1:15" ht="65.25" customHeight="1" x14ac:dyDescent="0.25">
      <c r="A1979" s="52">
        <v>1957</v>
      </c>
      <c r="B1979" s="69" t="s">
        <v>23</v>
      </c>
      <c r="C1979" s="69">
        <v>3150250</v>
      </c>
      <c r="D1979" s="69" t="s">
        <v>365</v>
      </c>
      <c r="E1979" s="69" t="s">
        <v>1632</v>
      </c>
      <c r="F1979" s="69">
        <v>797</v>
      </c>
      <c r="G1979" s="69" t="s">
        <v>19</v>
      </c>
      <c r="H1979" s="6">
        <v>53401</v>
      </c>
      <c r="I1979" s="69" t="s">
        <v>20</v>
      </c>
      <c r="J1979" s="64">
        <v>1442</v>
      </c>
      <c r="K1979" s="64">
        <v>165294.82</v>
      </c>
      <c r="L1979" s="65">
        <v>42125</v>
      </c>
      <c r="M1979" s="65">
        <v>42156</v>
      </c>
      <c r="N1979" s="69" t="s">
        <v>53</v>
      </c>
      <c r="O1979" s="68" t="s">
        <v>22</v>
      </c>
    </row>
    <row r="1980" spans="1:15" s="171" customFormat="1" ht="65.25" customHeight="1" x14ac:dyDescent="0.25">
      <c r="A1980" s="52">
        <v>1958</v>
      </c>
      <c r="B1980" s="69" t="s">
        <v>23</v>
      </c>
      <c r="C1980" s="8">
        <v>2930692</v>
      </c>
      <c r="D1980" s="13" t="s">
        <v>371</v>
      </c>
      <c r="E1980" s="13" t="s">
        <v>2042</v>
      </c>
      <c r="F1980" s="69">
        <v>796</v>
      </c>
      <c r="G1980" s="69" t="s">
        <v>19</v>
      </c>
      <c r="H1980" s="68">
        <v>53401</v>
      </c>
      <c r="I1980" s="35" t="s">
        <v>20</v>
      </c>
      <c r="J1980" s="40">
        <v>8521</v>
      </c>
      <c r="K1980" s="37">
        <v>582136.88</v>
      </c>
      <c r="L1980" s="65">
        <v>42125</v>
      </c>
      <c r="M1980" s="65">
        <v>42156</v>
      </c>
      <c r="N1980" s="69" t="s">
        <v>53</v>
      </c>
      <c r="O1980" s="68" t="s">
        <v>22</v>
      </c>
    </row>
    <row r="1981" spans="1:15" s="171" customFormat="1" ht="65.25" customHeight="1" x14ac:dyDescent="0.25">
      <c r="A1981" s="52">
        <v>1959</v>
      </c>
      <c r="B1981" s="68" t="s">
        <v>1531</v>
      </c>
      <c r="C1981" s="68">
        <v>4527384</v>
      </c>
      <c r="D1981" s="134" t="s">
        <v>572</v>
      </c>
      <c r="E1981" s="13" t="s">
        <v>2067</v>
      </c>
      <c r="F1981" s="69">
        <v>876</v>
      </c>
      <c r="G1981" s="69" t="s">
        <v>60</v>
      </c>
      <c r="H1981" s="6">
        <v>53412</v>
      </c>
      <c r="I1981" s="69" t="s">
        <v>91</v>
      </c>
      <c r="J1981" s="40">
        <v>1</v>
      </c>
      <c r="K1981" s="37">
        <v>2539305.17</v>
      </c>
      <c r="L1981" s="65">
        <v>42125</v>
      </c>
      <c r="M1981" s="65">
        <v>42248</v>
      </c>
      <c r="N1981" s="69" t="s">
        <v>21</v>
      </c>
      <c r="O1981" s="69" t="s">
        <v>22</v>
      </c>
    </row>
    <row r="1982" spans="1:15" ht="65.25" customHeight="1" x14ac:dyDescent="0.25">
      <c r="A1982" s="52">
        <v>1960</v>
      </c>
      <c r="B1982" s="68" t="s">
        <v>1531</v>
      </c>
      <c r="C1982" s="68">
        <v>4527384</v>
      </c>
      <c r="D1982" s="134" t="s">
        <v>572</v>
      </c>
      <c r="E1982" s="69" t="s">
        <v>2040</v>
      </c>
      <c r="F1982" s="69">
        <v>876</v>
      </c>
      <c r="G1982" s="69" t="s">
        <v>60</v>
      </c>
      <c r="H1982" s="68">
        <v>53204</v>
      </c>
      <c r="I1982" s="35" t="s">
        <v>2041</v>
      </c>
      <c r="J1982" s="37">
        <v>1</v>
      </c>
      <c r="K1982" s="64">
        <v>1110201.82</v>
      </c>
      <c r="L1982" s="65">
        <v>42125</v>
      </c>
      <c r="M1982" s="65">
        <v>42248</v>
      </c>
      <c r="N1982" s="69" t="s">
        <v>21</v>
      </c>
      <c r="O1982" s="69" t="s">
        <v>22</v>
      </c>
    </row>
    <row r="1983" spans="1:15" ht="65.25" customHeight="1" x14ac:dyDescent="0.25">
      <c r="A1983" s="52">
        <v>1961</v>
      </c>
      <c r="B1983" s="68" t="s">
        <v>1531</v>
      </c>
      <c r="C1983" s="68">
        <v>4527384</v>
      </c>
      <c r="D1983" s="134" t="s">
        <v>572</v>
      </c>
      <c r="E1983" s="69" t="s">
        <v>2043</v>
      </c>
      <c r="F1983" s="69">
        <v>876</v>
      </c>
      <c r="G1983" s="69" t="s">
        <v>60</v>
      </c>
      <c r="H1983" s="68">
        <v>53212</v>
      </c>
      <c r="I1983" s="35" t="s">
        <v>2044</v>
      </c>
      <c r="J1983" s="37">
        <v>2</v>
      </c>
      <c r="K1983" s="64">
        <v>4590550.7699999996</v>
      </c>
      <c r="L1983" s="65">
        <v>42125</v>
      </c>
      <c r="M1983" s="65">
        <v>42248</v>
      </c>
      <c r="N1983" s="69" t="s">
        <v>21</v>
      </c>
      <c r="O1983" s="69" t="s">
        <v>22</v>
      </c>
    </row>
    <row r="1984" spans="1:15" ht="65.25" customHeight="1" x14ac:dyDescent="0.25">
      <c r="A1984" s="52">
        <v>1962</v>
      </c>
      <c r="B1984" s="68" t="s">
        <v>1531</v>
      </c>
      <c r="C1984" s="68">
        <v>4527384</v>
      </c>
      <c r="D1984" s="134" t="s">
        <v>572</v>
      </c>
      <c r="E1984" s="69" t="s">
        <v>2046</v>
      </c>
      <c r="F1984" s="69">
        <v>876</v>
      </c>
      <c r="G1984" s="69" t="s">
        <v>60</v>
      </c>
      <c r="H1984" s="68">
        <v>53727.532509999997</v>
      </c>
      <c r="I1984" s="35" t="s">
        <v>2045</v>
      </c>
      <c r="J1984" s="37">
        <v>2</v>
      </c>
      <c r="K1984" s="64">
        <v>5745525.7999999998</v>
      </c>
      <c r="L1984" s="65">
        <v>42125</v>
      </c>
      <c r="M1984" s="65">
        <v>42217</v>
      </c>
      <c r="N1984" s="69" t="s">
        <v>21</v>
      </c>
      <c r="O1984" s="69" t="s">
        <v>22</v>
      </c>
    </row>
    <row r="1985" spans="1:15" ht="65.25" customHeight="1" x14ac:dyDescent="0.25">
      <c r="A1985" s="52">
        <v>1963</v>
      </c>
      <c r="B1985" s="69" t="s">
        <v>23</v>
      </c>
      <c r="C1985" s="8">
        <v>2897030</v>
      </c>
      <c r="D1985" s="13" t="s">
        <v>371</v>
      </c>
      <c r="E1985" s="13" t="s">
        <v>1871</v>
      </c>
      <c r="F1985" s="69">
        <v>796</v>
      </c>
      <c r="G1985" s="69" t="s">
        <v>19</v>
      </c>
      <c r="H1985" s="68">
        <v>53401</v>
      </c>
      <c r="I1985" s="35" t="s">
        <v>20</v>
      </c>
      <c r="J1985" s="40">
        <v>86</v>
      </c>
      <c r="K1985" s="37">
        <v>106230.9</v>
      </c>
      <c r="L1985" s="38">
        <v>42125</v>
      </c>
      <c r="M1985" s="65">
        <v>42186</v>
      </c>
      <c r="N1985" s="69" t="s">
        <v>53</v>
      </c>
      <c r="O1985" s="35" t="s">
        <v>22</v>
      </c>
    </row>
    <row r="1986" spans="1:15" s="171" customFormat="1" ht="65.25" customHeight="1" x14ac:dyDescent="0.25">
      <c r="A1986" s="52">
        <v>1964</v>
      </c>
      <c r="B1986" s="69" t="s">
        <v>23</v>
      </c>
      <c r="C1986" s="69" t="s">
        <v>2051</v>
      </c>
      <c r="D1986" s="13" t="s">
        <v>1974</v>
      </c>
      <c r="E1986" s="13" t="s">
        <v>2050</v>
      </c>
      <c r="F1986" s="2" t="s">
        <v>362</v>
      </c>
      <c r="G1986" s="68" t="s">
        <v>363</v>
      </c>
      <c r="H1986" s="68">
        <v>53401</v>
      </c>
      <c r="I1986" s="35" t="s">
        <v>20</v>
      </c>
      <c r="J1986" s="40">
        <v>38288</v>
      </c>
      <c r="K1986" s="37">
        <v>1829295.87</v>
      </c>
      <c r="L1986" s="65">
        <v>42125</v>
      </c>
      <c r="M1986" s="65">
        <v>42186</v>
      </c>
      <c r="N1986" s="69" t="s">
        <v>53</v>
      </c>
      <c r="O1986" s="68" t="s">
        <v>22</v>
      </c>
    </row>
    <row r="1987" spans="1:15" ht="65.25" customHeight="1" x14ac:dyDescent="0.25">
      <c r="A1987" s="52">
        <v>1965</v>
      </c>
      <c r="B1987" s="68" t="s">
        <v>74</v>
      </c>
      <c r="C1987" s="68">
        <v>7440032</v>
      </c>
      <c r="D1987" s="68" t="s">
        <v>666</v>
      </c>
      <c r="E1987" s="68" t="s">
        <v>2055</v>
      </c>
      <c r="F1987" s="68">
        <v>876</v>
      </c>
      <c r="G1987" s="69" t="s">
        <v>60</v>
      </c>
      <c r="H1987" s="6">
        <v>53238</v>
      </c>
      <c r="I1987" s="68" t="s">
        <v>585</v>
      </c>
      <c r="J1987" s="45">
        <v>1</v>
      </c>
      <c r="K1987" s="64">
        <v>65000</v>
      </c>
      <c r="L1987" s="65">
        <v>42125</v>
      </c>
      <c r="M1987" s="65">
        <v>42186</v>
      </c>
      <c r="N1987" s="69" t="s">
        <v>21</v>
      </c>
      <c r="O1987" s="68" t="s">
        <v>22</v>
      </c>
    </row>
    <row r="1988" spans="1:15" ht="65.25" customHeight="1" x14ac:dyDescent="0.25">
      <c r="A1988" s="52">
        <v>1966</v>
      </c>
      <c r="B1988" s="68" t="s">
        <v>1531</v>
      </c>
      <c r="C1988" s="68">
        <v>4527384</v>
      </c>
      <c r="D1988" s="134" t="s">
        <v>572</v>
      </c>
      <c r="E1988" s="69" t="s">
        <v>2056</v>
      </c>
      <c r="F1988" s="69">
        <v>876</v>
      </c>
      <c r="G1988" s="69" t="s">
        <v>60</v>
      </c>
      <c r="H1988" s="68">
        <v>53408.532070000001</v>
      </c>
      <c r="I1988" s="35" t="s">
        <v>2057</v>
      </c>
      <c r="J1988" s="37">
        <v>3</v>
      </c>
      <c r="K1988" s="64">
        <v>2269616.7200000002</v>
      </c>
      <c r="L1988" s="65">
        <v>42125</v>
      </c>
      <c r="M1988" s="65">
        <v>42217</v>
      </c>
      <c r="N1988" s="69" t="s">
        <v>21</v>
      </c>
      <c r="O1988" s="69" t="s">
        <v>22</v>
      </c>
    </row>
    <row r="1989" spans="1:15" ht="65.25" customHeight="1" x14ac:dyDescent="0.25">
      <c r="A1989" s="52">
        <v>1967</v>
      </c>
      <c r="B1989" s="68" t="s">
        <v>2105</v>
      </c>
      <c r="C1989" s="68">
        <v>4560521</v>
      </c>
      <c r="D1989" s="134" t="s">
        <v>572</v>
      </c>
      <c r="E1989" s="69" t="s">
        <v>2120</v>
      </c>
      <c r="F1989" s="69">
        <v>876</v>
      </c>
      <c r="G1989" s="69" t="s">
        <v>60</v>
      </c>
      <c r="H1989" s="67">
        <v>53000000</v>
      </c>
      <c r="I1989" s="69" t="s">
        <v>1572</v>
      </c>
      <c r="J1989" s="37">
        <v>10</v>
      </c>
      <c r="K1989" s="64">
        <v>7731333.4000000004</v>
      </c>
      <c r="L1989" s="65">
        <v>42156</v>
      </c>
      <c r="M1989" s="65">
        <v>42278</v>
      </c>
      <c r="N1989" s="69" t="s">
        <v>21</v>
      </c>
      <c r="O1989" s="69" t="s">
        <v>22</v>
      </c>
    </row>
    <row r="1990" spans="1:15" ht="65.25" customHeight="1" x14ac:dyDescent="0.25">
      <c r="A1990" s="52">
        <v>1968</v>
      </c>
      <c r="B1990" s="68" t="s">
        <v>2105</v>
      </c>
      <c r="C1990" s="68">
        <v>4560521</v>
      </c>
      <c r="D1990" s="134" t="s">
        <v>572</v>
      </c>
      <c r="E1990" s="69" t="s">
        <v>2120</v>
      </c>
      <c r="F1990" s="69">
        <v>876</v>
      </c>
      <c r="G1990" s="69" t="s">
        <v>60</v>
      </c>
      <c r="H1990" s="67">
        <v>53000000</v>
      </c>
      <c r="I1990" s="69" t="s">
        <v>1572</v>
      </c>
      <c r="J1990" s="37">
        <v>10</v>
      </c>
      <c r="K1990" s="64">
        <v>3862740.7</v>
      </c>
      <c r="L1990" s="65">
        <v>42156</v>
      </c>
      <c r="M1990" s="65">
        <v>42278</v>
      </c>
      <c r="N1990" s="69" t="s">
        <v>21</v>
      </c>
      <c r="O1990" s="69" t="s">
        <v>22</v>
      </c>
    </row>
    <row r="1991" spans="1:15" ht="65.25" customHeight="1" x14ac:dyDescent="0.25">
      <c r="A1991" s="52">
        <v>1969</v>
      </c>
      <c r="B1991" s="68" t="s">
        <v>2063</v>
      </c>
      <c r="C1991" s="68">
        <v>4560521</v>
      </c>
      <c r="D1991" s="134" t="s">
        <v>572</v>
      </c>
      <c r="E1991" s="69" t="s">
        <v>2066</v>
      </c>
      <c r="F1991" s="69">
        <v>876</v>
      </c>
      <c r="G1991" s="69" t="s">
        <v>60</v>
      </c>
      <c r="H1991" s="68">
        <v>53408</v>
      </c>
      <c r="I1991" s="35" t="s">
        <v>29</v>
      </c>
      <c r="J1991" s="37">
        <v>4</v>
      </c>
      <c r="K1991" s="64">
        <v>3748970.04</v>
      </c>
      <c r="L1991" s="65">
        <v>42125</v>
      </c>
      <c r="M1991" s="65">
        <v>42217</v>
      </c>
      <c r="N1991" s="69" t="s">
        <v>21</v>
      </c>
      <c r="O1991" s="69" t="s">
        <v>22</v>
      </c>
    </row>
    <row r="1992" spans="1:15" ht="65.25" customHeight="1" x14ac:dyDescent="0.25">
      <c r="A1992" s="52">
        <v>1970</v>
      </c>
      <c r="B1992" s="68" t="s">
        <v>1531</v>
      </c>
      <c r="C1992" s="68">
        <v>4527384</v>
      </c>
      <c r="D1992" s="134" t="s">
        <v>572</v>
      </c>
      <c r="E1992" s="69" t="s">
        <v>2059</v>
      </c>
      <c r="F1992" s="69">
        <v>876</v>
      </c>
      <c r="G1992" s="69" t="s">
        <v>60</v>
      </c>
      <c r="H1992" s="68">
        <v>53215</v>
      </c>
      <c r="I1992" s="35" t="s">
        <v>2058</v>
      </c>
      <c r="J1992" s="37">
        <v>1</v>
      </c>
      <c r="K1992" s="64">
        <v>8735894.5099999998</v>
      </c>
      <c r="L1992" s="65">
        <v>42125</v>
      </c>
      <c r="M1992" s="65">
        <v>42248</v>
      </c>
      <c r="N1992" s="69" t="s">
        <v>21</v>
      </c>
      <c r="O1992" s="69" t="s">
        <v>22</v>
      </c>
    </row>
    <row r="1993" spans="1:15" ht="65.25" customHeight="1" x14ac:dyDescent="0.25">
      <c r="A1993" s="52">
        <v>1971</v>
      </c>
      <c r="B1993" s="69" t="s">
        <v>74</v>
      </c>
      <c r="C1993" s="69">
        <v>4560292</v>
      </c>
      <c r="D1993" s="68" t="s">
        <v>556</v>
      </c>
      <c r="E1993" s="68" t="s">
        <v>2070</v>
      </c>
      <c r="F1993" s="68">
        <v>876</v>
      </c>
      <c r="G1993" s="69" t="s">
        <v>60</v>
      </c>
      <c r="H1993" s="68" t="s">
        <v>2069</v>
      </c>
      <c r="I1993" s="68" t="s">
        <v>2068</v>
      </c>
      <c r="J1993" s="37">
        <v>4</v>
      </c>
      <c r="K1993" s="64">
        <v>1429665.58</v>
      </c>
      <c r="L1993" s="65">
        <v>42125</v>
      </c>
      <c r="M1993" s="65">
        <v>42156</v>
      </c>
      <c r="N1993" s="69" t="s">
        <v>21</v>
      </c>
      <c r="O1993" s="69" t="s">
        <v>22</v>
      </c>
    </row>
    <row r="1994" spans="1:15" ht="65.25" customHeight="1" x14ac:dyDescent="0.25">
      <c r="A1994" s="52">
        <v>1972</v>
      </c>
      <c r="B1994" s="69" t="s">
        <v>23</v>
      </c>
      <c r="C1994" s="69">
        <v>3020543</v>
      </c>
      <c r="D1994" s="68" t="s">
        <v>366</v>
      </c>
      <c r="E1994" s="68" t="s">
        <v>1354</v>
      </c>
      <c r="F1994" s="69">
        <v>796</v>
      </c>
      <c r="G1994" s="69" t="s">
        <v>19</v>
      </c>
      <c r="H1994" s="68">
        <v>53401</v>
      </c>
      <c r="I1994" s="68" t="s">
        <v>20</v>
      </c>
      <c r="J1994" s="45">
        <v>33</v>
      </c>
      <c r="K1994" s="64">
        <v>510000</v>
      </c>
      <c r="L1994" s="65">
        <v>42125</v>
      </c>
      <c r="M1994" s="65">
        <v>42186</v>
      </c>
      <c r="N1994" s="69" t="s">
        <v>53</v>
      </c>
      <c r="O1994" s="68" t="s">
        <v>22</v>
      </c>
    </row>
    <row r="1995" spans="1:15" ht="65.25" customHeight="1" x14ac:dyDescent="0.25">
      <c r="A1995" s="52">
        <v>1973</v>
      </c>
      <c r="B1995" s="68" t="s">
        <v>1531</v>
      </c>
      <c r="C1995" s="68">
        <v>4527384</v>
      </c>
      <c r="D1995" s="134" t="s">
        <v>572</v>
      </c>
      <c r="E1995" s="69" t="s">
        <v>2104</v>
      </c>
      <c r="F1995" s="69">
        <v>876</v>
      </c>
      <c r="G1995" s="69" t="s">
        <v>60</v>
      </c>
      <c r="H1995" s="67">
        <v>53401</v>
      </c>
      <c r="I1995" s="69" t="s">
        <v>20</v>
      </c>
      <c r="J1995" s="37">
        <v>1</v>
      </c>
      <c r="K1995" s="64">
        <v>1647484</v>
      </c>
      <c r="L1995" s="65">
        <v>42125</v>
      </c>
      <c r="M1995" s="65">
        <v>42248</v>
      </c>
      <c r="N1995" s="69" t="s">
        <v>21</v>
      </c>
      <c r="O1995" s="69" t="s">
        <v>22</v>
      </c>
    </row>
    <row r="1996" spans="1:15" ht="65.25" customHeight="1" x14ac:dyDescent="0.25">
      <c r="A1996" s="52">
        <v>1974</v>
      </c>
      <c r="B1996" s="68">
        <v>45</v>
      </c>
      <c r="C1996" s="68">
        <v>4560521</v>
      </c>
      <c r="D1996" s="134" t="s">
        <v>572</v>
      </c>
      <c r="E1996" s="69" t="s">
        <v>2216</v>
      </c>
      <c r="F1996" s="69">
        <v>876</v>
      </c>
      <c r="G1996" s="69" t="s">
        <v>60</v>
      </c>
      <c r="H1996" s="67">
        <v>53401</v>
      </c>
      <c r="I1996" s="69" t="s">
        <v>20</v>
      </c>
      <c r="J1996" s="37">
        <v>1</v>
      </c>
      <c r="K1996" s="64">
        <v>5508904.4699999997</v>
      </c>
      <c r="L1996" s="65">
        <v>42186</v>
      </c>
      <c r="M1996" s="65">
        <v>42217</v>
      </c>
      <c r="N1996" s="69" t="s">
        <v>21</v>
      </c>
      <c r="O1996" s="69" t="s">
        <v>22</v>
      </c>
    </row>
    <row r="1997" spans="1:15" ht="65.25" customHeight="1" x14ac:dyDescent="0.25">
      <c r="A1997" s="52">
        <v>1975</v>
      </c>
      <c r="B1997" s="68" t="s">
        <v>1531</v>
      </c>
      <c r="C1997" s="68">
        <v>4527384</v>
      </c>
      <c r="D1997" s="134" t="s">
        <v>572</v>
      </c>
      <c r="E1997" s="68" t="s">
        <v>2217</v>
      </c>
      <c r="F1997" s="69">
        <v>876</v>
      </c>
      <c r="G1997" s="69" t="s">
        <v>60</v>
      </c>
      <c r="H1997" s="67">
        <v>53401</v>
      </c>
      <c r="I1997" s="69" t="s">
        <v>20</v>
      </c>
      <c r="J1997" s="37">
        <v>1</v>
      </c>
      <c r="K1997" s="64">
        <v>1568590.31</v>
      </c>
      <c r="L1997" s="65">
        <v>42186</v>
      </c>
      <c r="M1997" s="65">
        <v>42217</v>
      </c>
      <c r="N1997" s="69" t="s">
        <v>21</v>
      </c>
      <c r="O1997" s="69" t="s">
        <v>22</v>
      </c>
    </row>
    <row r="1998" spans="1:15" ht="65.25" customHeight="1" x14ac:dyDescent="0.25">
      <c r="A1998" s="52">
        <v>1976</v>
      </c>
      <c r="B1998" s="68" t="s">
        <v>1531</v>
      </c>
      <c r="C1998" s="68">
        <v>4527384</v>
      </c>
      <c r="D1998" s="134" t="s">
        <v>572</v>
      </c>
      <c r="E1998" s="69" t="s">
        <v>2079</v>
      </c>
      <c r="F1998" s="69">
        <v>876</v>
      </c>
      <c r="G1998" s="69" t="s">
        <v>60</v>
      </c>
      <c r="H1998" s="68">
        <v>53215</v>
      </c>
      <c r="I1998" s="35" t="s">
        <v>2058</v>
      </c>
      <c r="J1998" s="37">
        <v>6</v>
      </c>
      <c r="K1998" s="64">
        <v>3358384.01</v>
      </c>
      <c r="L1998" s="65">
        <v>42125</v>
      </c>
      <c r="M1998" s="65">
        <v>42217</v>
      </c>
      <c r="N1998" s="69" t="s">
        <v>21</v>
      </c>
      <c r="O1998" s="69" t="s">
        <v>22</v>
      </c>
    </row>
    <row r="1999" spans="1:15" ht="65.25" customHeight="1" x14ac:dyDescent="0.25">
      <c r="A1999" s="52">
        <v>1977</v>
      </c>
      <c r="B1999" s="68" t="s">
        <v>1531</v>
      </c>
      <c r="C1999" s="68">
        <v>4527384</v>
      </c>
      <c r="D1999" s="134" t="s">
        <v>572</v>
      </c>
      <c r="E1999" s="69" t="s">
        <v>2103</v>
      </c>
      <c r="F1999" s="69">
        <v>876</v>
      </c>
      <c r="G1999" s="69" t="s">
        <v>60</v>
      </c>
      <c r="H1999" s="42">
        <v>53420</v>
      </c>
      <c r="I1999" s="35" t="s">
        <v>179</v>
      </c>
      <c r="J1999" s="37">
        <v>4</v>
      </c>
      <c r="K1999" s="64">
        <v>342659.96</v>
      </c>
      <c r="L1999" s="65">
        <v>42125</v>
      </c>
      <c r="M1999" s="65">
        <v>42217</v>
      </c>
      <c r="N1999" s="69" t="s">
        <v>21</v>
      </c>
      <c r="O1999" s="69" t="s">
        <v>22</v>
      </c>
    </row>
    <row r="2000" spans="1:15" ht="65.25" customHeight="1" x14ac:dyDescent="0.25">
      <c r="A2000" s="52">
        <v>1978</v>
      </c>
      <c r="B2000" s="68" t="s">
        <v>1531</v>
      </c>
      <c r="C2000" s="68">
        <v>4527384</v>
      </c>
      <c r="D2000" s="134" t="s">
        <v>572</v>
      </c>
      <c r="E2000" s="69" t="s">
        <v>2088</v>
      </c>
      <c r="F2000" s="69">
        <v>876</v>
      </c>
      <c r="G2000" s="69" t="s">
        <v>60</v>
      </c>
      <c r="H2000" s="68">
        <v>53231</v>
      </c>
      <c r="I2000" s="35" t="s">
        <v>592</v>
      </c>
      <c r="J2000" s="37">
        <v>1</v>
      </c>
      <c r="K2000" s="64">
        <v>1391636.64</v>
      </c>
      <c r="L2000" s="65">
        <v>42125</v>
      </c>
      <c r="M2000" s="65">
        <v>42248</v>
      </c>
      <c r="N2000" s="69" t="s">
        <v>21</v>
      </c>
      <c r="O2000" s="69" t="s">
        <v>22</v>
      </c>
    </row>
    <row r="2001" spans="1:232" ht="65.25" customHeight="1" x14ac:dyDescent="0.25">
      <c r="A2001" s="52">
        <v>1979</v>
      </c>
      <c r="B2001" s="69" t="s">
        <v>23</v>
      </c>
      <c r="C2001" s="68">
        <v>2695010</v>
      </c>
      <c r="D2001" s="69" t="s">
        <v>2090</v>
      </c>
      <c r="E2001" s="147" t="s">
        <v>2094</v>
      </c>
      <c r="F2001" s="69">
        <v>796</v>
      </c>
      <c r="G2001" s="69" t="s">
        <v>19</v>
      </c>
      <c r="H2001" s="6">
        <v>53412</v>
      </c>
      <c r="I2001" s="69" t="s">
        <v>91</v>
      </c>
      <c r="J2001" s="31">
        <v>1636</v>
      </c>
      <c r="K2001" s="25">
        <v>185682</v>
      </c>
      <c r="L2001" s="65">
        <v>42125</v>
      </c>
      <c r="M2001" s="65">
        <v>42339</v>
      </c>
      <c r="N2001" s="69" t="s">
        <v>21</v>
      </c>
      <c r="O2001" s="22" t="s">
        <v>22</v>
      </c>
    </row>
    <row r="2002" spans="1:232" ht="65.25" customHeight="1" x14ac:dyDescent="0.25">
      <c r="A2002" s="52">
        <v>1980</v>
      </c>
      <c r="B2002" s="69" t="s">
        <v>23</v>
      </c>
      <c r="C2002" s="69">
        <v>2947110</v>
      </c>
      <c r="D2002" s="13" t="s">
        <v>1873</v>
      </c>
      <c r="E2002" s="69" t="s">
        <v>1874</v>
      </c>
      <c r="F2002" s="69">
        <v>796</v>
      </c>
      <c r="G2002" s="69" t="s">
        <v>19</v>
      </c>
      <c r="H2002" s="67">
        <v>53401</v>
      </c>
      <c r="I2002" s="69" t="s">
        <v>20</v>
      </c>
      <c r="J2002" s="64">
        <v>620</v>
      </c>
      <c r="K2002" s="64">
        <v>319416</v>
      </c>
      <c r="L2002" s="65">
        <v>42125</v>
      </c>
      <c r="M2002" s="65">
        <v>42339</v>
      </c>
      <c r="N2002" s="69" t="s">
        <v>21</v>
      </c>
      <c r="O2002" s="69" t="s">
        <v>22</v>
      </c>
    </row>
    <row r="2003" spans="1:232" ht="65.25" customHeight="1" x14ac:dyDescent="0.25">
      <c r="A2003" s="52">
        <v>1981</v>
      </c>
      <c r="B2003" s="69" t="s">
        <v>23</v>
      </c>
      <c r="C2003" s="69">
        <v>3020543</v>
      </c>
      <c r="D2003" s="69" t="s">
        <v>366</v>
      </c>
      <c r="E2003" s="69" t="s">
        <v>2095</v>
      </c>
      <c r="F2003" s="69">
        <v>796</v>
      </c>
      <c r="G2003" s="69" t="s">
        <v>19</v>
      </c>
      <c r="H2003" s="67">
        <v>53401</v>
      </c>
      <c r="I2003" s="69" t="s">
        <v>20</v>
      </c>
      <c r="J2003" s="64">
        <v>23</v>
      </c>
      <c r="K2003" s="49">
        <v>7790</v>
      </c>
      <c r="L2003" s="65">
        <v>42125</v>
      </c>
      <c r="M2003" s="65">
        <v>42339</v>
      </c>
      <c r="N2003" s="69" t="s">
        <v>54</v>
      </c>
      <c r="O2003" s="69" t="s">
        <v>22</v>
      </c>
    </row>
    <row r="2004" spans="1:232" ht="65.25" customHeight="1" x14ac:dyDescent="0.25">
      <c r="A2004" s="52">
        <v>1982</v>
      </c>
      <c r="B2004" s="68" t="s">
        <v>23</v>
      </c>
      <c r="C2004" s="68">
        <v>2922129</v>
      </c>
      <c r="D2004" s="69" t="s">
        <v>1440</v>
      </c>
      <c r="E2004" s="68" t="s">
        <v>2096</v>
      </c>
      <c r="F2004" s="69">
        <v>796</v>
      </c>
      <c r="G2004" s="69" t="s">
        <v>19</v>
      </c>
      <c r="H2004" s="67">
        <v>53401</v>
      </c>
      <c r="I2004" s="69" t="s">
        <v>20</v>
      </c>
      <c r="J2004" s="45">
        <v>10</v>
      </c>
      <c r="K2004" s="64">
        <v>30450</v>
      </c>
      <c r="L2004" s="65">
        <v>42125</v>
      </c>
      <c r="M2004" s="65">
        <v>42339</v>
      </c>
      <c r="N2004" s="69" t="s">
        <v>21</v>
      </c>
      <c r="O2004" s="69" t="s">
        <v>22</v>
      </c>
    </row>
    <row r="2005" spans="1:232" ht="65.25" customHeight="1" x14ac:dyDescent="0.25">
      <c r="A2005" s="52">
        <v>1983</v>
      </c>
      <c r="B2005" s="69" t="s">
        <v>23</v>
      </c>
      <c r="C2005" s="69">
        <v>3150000</v>
      </c>
      <c r="D2005" s="69" t="s">
        <v>1437</v>
      </c>
      <c r="E2005" s="68" t="s">
        <v>2098</v>
      </c>
      <c r="F2005" s="69">
        <v>796</v>
      </c>
      <c r="G2005" s="69" t="s">
        <v>19</v>
      </c>
      <c r="H2005" s="67">
        <v>53401</v>
      </c>
      <c r="I2005" s="69" t="s">
        <v>20</v>
      </c>
      <c r="J2005" s="45">
        <v>1</v>
      </c>
      <c r="K2005" s="64">
        <v>330</v>
      </c>
      <c r="L2005" s="65">
        <v>42125</v>
      </c>
      <c r="M2005" s="65">
        <v>42339</v>
      </c>
      <c r="N2005" s="69" t="s">
        <v>21</v>
      </c>
      <c r="O2005" s="69" t="s">
        <v>22</v>
      </c>
    </row>
    <row r="2006" spans="1:232" ht="65.25" customHeight="1" x14ac:dyDescent="0.25">
      <c r="A2006" s="52">
        <v>1984</v>
      </c>
      <c r="B2006" s="68" t="s">
        <v>23</v>
      </c>
      <c r="C2006" s="68">
        <v>2922290</v>
      </c>
      <c r="D2006" s="68" t="s">
        <v>1138</v>
      </c>
      <c r="E2006" s="68" t="s">
        <v>2097</v>
      </c>
      <c r="F2006" s="16">
        <v>796</v>
      </c>
      <c r="G2006" s="69" t="s">
        <v>19</v>
      </c>
      <c r="H2006" s="67">
        <v>53401</v>
      </c>
      <c r="I2006" s="69" t="s">
        <v>20</v>
      </c>
      <c r="J2006" s="45">
        <v>10.3</v>
      </c>
      <c r="K2006" s="64">
        <v>4790</v>
      </c>
      <c r="L2006" s="65">
        <v>42125</v>
      </c>
      <c r="M2006" s="65">
        <v>42339</v>
      </c>
      <c r="N2006" s="69" t="s">
        <v>21</v>
      </c>
      <c r="O2006" s="69" t="s">
        <v>22</v>
      </c>
    </row>
    <row r="2007" spans="1:232" ht="65.25" customHeight="1" x14ac:dyDescent="0.25">
      <c r="A2007" s="52">
        <v>1985</v>
      </c>
      <c r="B2007" s="68" t="s">
        <v>74</v>
      </c>
      <c r="C2007" s="68">
        <v>7440032</v>
      </c>
      <c r="D2007" s="68" t="s">
        <v>2126</v>
      </c>
      <c r="E2007" s="69" t="s">
        <v>2089</v>
      </c>
      <c r="F2007" s="69">
        <v>876</v>
      </c>
      <c r="G2007" s="69" t="s">
        <v>60</v>
      </c>
      <c r="H2007" s="68">
        <v>53423</v>
      </c>
      <c r="I2007" s="35" t="s">
        <v>106</v>
      </c>
      <c r="J2007" s="37">
        <v>1</v>
      </c>
      <c r="K2007" s="64">
        <v>183726</v>
      </c>
      <c r="L2007" s="65">
        <v>42125</v>
      </c>
      <c r="M2007" s="65">
        <v>42186</v>
      </c>
      <c r="N2007" s="69" t="s">
        <v>21</v>
      </c>
      <c r="O2007" s="69" t="s">
        <v>22</v>
      </c>
    </row>
    <row r="2008" spans="1:232" ht="65.25" customHeight="1" x14ac:dyDescent="0.25">
      <c r="A2008" s="52">
        <v>1986</v>
      </c>
      <c r="B2008" s="152" t="s">
        <v>23</v>
      </c>
      <c r="C2008" s="68">
        <v>2521371</v>
      </c>
      <c r="D2008" s="69" t="s">
        <v>1611</v>
      </c>
      <c r="E2008" s="69" t="s">
        <v>1999</v>
      </c>
      <c r="F2008" s="2" t="s">
        <v>362</v>
      </c>
      <c r="G2008" s="68" t="s">
        <v>363</v>
      </c>
      <c r="H2008" s="67">
        <v>53000000</v>
      </c>
      <c r="I2008" s="69" t="s">
        <v>1572</v>
      </c>
      <c r="J2008" s="150">
        <v>971</v>
      </c>
      <c r="K2008" s="151">
        <v>330388.43</v>
      </c>
      <c r="L2008" s="65">
        <v>42125</v>
      </c>
      <c r="M2008" s="65">
        <v>42186</v>
      </c>
      <c r="N2008" s="69" t="s">
        <v>53</v>
      </c>
      <c r="O2008" s="69" t="s">
        <v>22</v>
      </c>
    </row>
    <row r="2009" spans="1:232" ht="65.25" customHeight="1" x14ac:dyDescent="0.25">
      <c r="A2009" s="52">
        <v>1987</v>
      </c>
      <c r="B2009" s="68" t="s">
        <v>2105</v>
      </c>
      <c r="C2009" s="68">
        <v>4560265</v>
      </c>
      <c r="D2009" s="68" t="s">
        <v>2099</v>
      </c>
      <c r="E2009" s="68" t="s">
        <v>2100</v>
      </c>
      <c r="F2009" s="7">
        <v>876</v>
      </c>
      <c r="G2009" s="7" t="s">
        <v>1567</v>
      </c>
      <c r="H2009" s="67">
        <v>53401000000</v>
      </c>
      <c r="I2009" s="69" t="s">
        <v>20</v>
      </c>
      <c r="J2009" s="150">
        <v>1</v>
      </c>
      <c r="K2009" s="151">
        <v>106137.85</v>
      </c>
      <c r="L2009" s="65">
        <v>42125</v>
      </c>
      <c r="M2009" s="65">
        <v>42339</v>
      </c>
      <c r="N2009" s="69" t="s">
        <v>53</v>
      </c>
      <c r="O2009" s="69" t="s">
        <v>22</v>
      </c>
    </row>
    <row r="2010" spans="1:232" ht="65.25" customHeight="1" x14ac:dyDescent="0.25">
      <c r="A2010" s="52">
        <v>1988</v>
      </c>
      <c r="B2010" s="68" t="s">
        <v>23</v>
      </c>
      <c r="C2010" s="68">
        <v>2897240</v>
      </c>
      <c r="D2010" s="69" t="s">
        <v>371</v>
      </c>
      <c r="E2010" s="69" t="s">
        <v>2106</v>
      </c>
      <c r="F2010" s="7">
        <v>877</v>
      </c>
      <c r="G2010" s="7" t="s">
        <v>1567</v>
      </c>
      <c r="H2010" s="67">
        <v>53401</v>
      </c>
      <c r="I2010" s="69" t="s">
        <v>20</v>
      </c>
      <c r="J2010" s="4">
        <v>106</v>
      </c>
      <c r="K2010" s="151">
        <v>155316.72</v>
      </c>
      <c r="L2010" s="65">
        <v>42125</v>
      </c>
      <c r="M2010" s="65">
        <v>42186</v>
      </c>
      <c r="N2010" s="69" t="s">
        <v>53</v>
      </c>
      <c r="O2010" s="69" t="s">
        <v>22</v>
      </c>
    </row>
    <row r="2011" spans="1:232" ht="65.25" customHeight="1" x14ac:dyDescent="0.25">
      <c r="A2011" s="52">
        <v>1989</v>
      </c>
      <c r="B2011" s="68" t="s">
        <v>1528</v>
      </c>
      <c r="C2011" s="68">
        <v>3420151</v>
      </c>
      <c r="D2011" s="68" t="s">
        <v>716</v>
      </c>
      <c r="E2011" s="68" t="s">
        <v>2107</v>
      </c>
      <c r="F2011" s="69">
        <v>796</v>
      </c>
      <c r="G2011" s="69" t="s">
        <v>19</v>
      </c>
      <c r="H2011" s="67">
        <v>5300000000</v>
      </c>
      <c r="I2011" s="69" t="s">
        <v>1572</v>
      </c>
      <c r="J2011" s="45">
        <v>1</v>
      </c>
      <c r="K2011" s="151">
        <v>900000</v>
      </c>
      <c r="L2011" s="65">
        <v>42125</v>
      </c>
      <c r="M2011" s="65">
        <v>42339</v>
      </c>
      <c r="N2011" s="69" t="s">
        <v>53</v>
      </c>
      <c r="O2011" s="69" t="s">
        <v>22</v>
      </c>
    </row>
    <row r="2012" spans="1:232" ht="65.25" customHeight="1" x14ac:dyDescent="0.25">
      <c r="A2012" s="52">
        <v>1990</v>
      </c>
      <c r="B2012" s="68" t="s">
        <v>1528</v>
      </c>
      <c r="C2012" s="68">
        <v>3420131</v>
      </c>
      <c r="D2012" s="68" t="s">
        <v>716</v>
      </c>
      <c r="E2012" s="68" t="s">
        <v>1972</v>
      </c>
      <c r="F2012" s="69">
        <v>796</v>
      </c>
      <c r="G2012" s="69" t="s">
        <v>19</v>
      </c>
      <c r="H2012" s="67">
        <v>5300000000</v>
      </c>
      <c r="I2012" s="69" t="s">
        <v>1572</v>
      </c>
      <c r="J2012" s="45">
        <v>4</v>
      </c>
      <c r="K2012" s="151">
        <v>220000</v>
      </c>
      <c r="L2012" s="65">
        <v>42125</v>
      </c>
      <c r="M2012" s="65">
        <v>42339</v>
      </c>
      <c r="N2012" s="69" t="s">
        <v>53</v>
      </c>
      <c r="O2012" s="69" t="s">
        <v>22</v>
      </c>
    </row>
    <row r="2013" spans="1:232" ht="65.25" customHeight="1" x14ac:dyDescent="0.25">
      <c r="A2013" s="52">
        <v>1991</v>
      </c>
      <c r="B2013" s="68" t="s">
        <v>1531</v>
      </c>
      <c r="C2013" s="68">
        <v>4527384</v>
      </c>
      <c r="D2013" s="134" t="s">
        <v>572</v>
      </c>
      <c r="E2013" s="69" t="s">
        <v>2118</v>
      </c>
      <c r="F2013" s="69">
        <v>876</v>
      </c>
      <c r="G2013" s="69" t="s">
        <v>60</v>
      </c>
      <c r="H2013" s="68">
        <v>53423</v>
      </c>
      <c r="I2013" s="35" t="s">
        <v>106</v>
      </c>
      <c r="J2013" s="37">
        <v>4</v>
      </c>
      <c r="K2013" s="64">
        <v>3156661.68</v>
      </c>
      <c r="L2013" s="65">
        <v>42125</v>
      </c>
      <c r="M2013" s="65">
        <v>42217</v>
      </c>
      <c r="N2013" s="69" t="s">
        <v>21</v>
      </c>
      <c r="O2013" s="69" t="s">
        <v>22</v>
      </c>
    </row>
    <row r="2014" spans="1:232" ht="65.25" customHeight="1" x14ac:dyDescent="0.25">
      <c r="A2014" s="52">
        <v>1992</v>
      </c>
      <c r="B2014" s="68" t="s">
        <v>1531</v>
      </c>
      <c r="C2014" s="68">
        <v>4527384</v>
      </c>
      <c r="D2014" s="134" t="s">
        <v>572</v>
      </c>
      <c r="E2014" s="69" t="s">
        <v>2119</v>
      </c>
      <c r="F2014" s="69">
        <v>876</v>
      </c>
      <c r="G2014" s="69" t="s">
        <v>60</v>
      </c>
      <c r="H2014" s="68">
        <v>53425</v>
      </c>
      <c r="I2014" s="35" t="s">
        <v>56</v>
      </c>
      <c r="J2014" s="37">
        <v>1</v>
      </c>
      <c r="K2014" s="64">
        <v>1523941</v>
      </c>
      <c r="L2014" s="65">
        <v>42125</v>
      </c>
      <c r="M2014" s="65">
        <v>42186</v>
      </c>
      <c r="N2014" s="69" t="s">
        <v>21</v>
      </c>
      <c r="O2014" s="69" t="s">
        <v>22</v>
      </c>
    </row>
    <row r="2015" spans="1:232" ht="65.25" customHeight="1" x14ac:dyDescent="0.25">
      <c r="A2015" s="52">
        <v>1993</v>
      </c>
      <c r="B2015" s="15" t="s">
        <v>23</v>
      </c>
      <c r="C2015" s="15">
        <v>3020543</v>
      </c>
      <c r="D2015" s="7" t="s">
        <v>366</v>
      </c>
      <c r="E2015" s="7" t="s">
        <v>2125</v>
      </c>
      <c r="F2015" s="15">
        <v>796</v>
      </c>
      <c r="G2015" s="15" t="s">
        <v>19</v>
      </c>
      <c r="H2015" s="178">
        <v>53401</v>
      </c>
      <c r="I2015" s="15" t="s">
        <v>20</v>
      </c>
      <c r="J2015" s="73">
        <v>11</v>
      </c>
      <c r="K2015" s="74">
        <v>119625</v>
      </c>
      <c r="L2015" s="154">
        <v>42156</v>
      </c>
      <c r="M2015" s="154">
        <v>42217</v>
      </c>
      <c r="N2015" s="15" t="s">
        <v>21</v>
      </c>
      <c r="O2015" s="7" t="s">
        <v>22</v>
      </c>
    </row>
    <row r="2016" spans="1:232" s="161" customFormat="1" ht="65.25" customHeight="1" x14ac:dyDescent="0.25">
      <c r="A2016" s="52">
        <v>1994</v>
      </c>
      <c r="B2016" s="179" t="s">
        <v>2000</v>
      </c>
      <c r="C2016" s="179">
        <v>9249010</v>
      </c>
      <c r="D2016" s="127" t="s">
        <v>2001</v>
      </c>
      <c r="E2016" s="127" t="s">
        <v>2131</v>
      </c>
      <c r="F2016" s="127">
        <v>876</v>
      </c>
      <c r="G2016" s="127" t="s">
        <v>60</v>
      </c>
      <c r="H2016" s="127">
        <v>53423</v>
      </c>
      <c r="I2016" s="127" t="s">
        <v>106</v>
      </c>
      <c r="J2016" s="180">
        <v>14</v>
      </c>
      <c r="K2016" s="142">
        <v>143876.88</v>
      </c>
      <c r="L2016" s="65">
        <v>42156</v>
      </c>
      <c r="M2016" s="65">
        <v>42339</v>
      </c>
      <c r="N2016" s="127" t="s">
        <v>53</v>
      </c>
      <c r="O2016" s="127" t="s">
        <v>22</v>
      </c>
      <c r="P2016" s="50"/>
      <c r="Q2016" s="50"/>
      <c r="R2016" s="50"/>
      <c r="S2016" s="50"/>
      <c r="T2016" s="50"/>
      <c r="U2016" s="50"/>
      <c r="V2016" s="50"/>
      <c r="W2016" s="50"/>
      <c r="X2016" s="50"/>
      <c r="Y2016" s="50"/>
      <c r="Z2016" s="50"/>
      <c r="AA2016" s="50"/>
      <c r="AB2016" s="50"/>
      <c r="AC2016" s="50"/>
      <c r="AD2016" s="50"/>
      <c r="AE2016" s="50"/>
      <c r="AF2016" s="50"/>
      <c r="AG2016" s="50"/>
      <c r="AH2016" s="50"/>
      <c r="AI2016" s="50"/>
      <c r="AJ2016" s="50"/>
      <c r="AK2016" s="50"/>
      <c r="AL2016" s="50"/>
      <c r="AM2016" s="50"/>
      <c r="AN2016" s="50"/>
      <c r="AO2016" s="50"/>
      <c r="AP2016" s="50"/>
      <c r="AQ2016" s="50"/>
      <c r="AR2016" s="50"/>
      <c r="AS2016" s="50"/>
      <c r="AT2016" s="50"/>
      <c r="AU2016" s="50"/>
      <c r="AV2016" s="50"/>
      <c r="AW2016" s="50"/>
      <c r="AX2016" s="50"/>
      <c r="AY2016" s="50"/>
      <c r="AZ2016" s="50"/>
      <c r="BA2016" s="50"/>
      <c r="BB2016" s="50"/>
      <c r="BC2016" s="50"/>
      <c r="BD2016" s="50"/>
      <c r="BE2016" s="50"/>
      <c r="BF2016" s="50"/>
      <c r="BG2016" s="50"/>
      <c r="BH2016" s="50"/>
      <c r="BI2016" s="50"/>
      <c r="BJ2016" s="50"/>
      <c r="BK2016" s="50"/>
      <c r="BL2016" s="50"/>
      <c r="BM2016" s="50"/>
      <c r="BN2016" s="50"/>
      <c r="BO2016" s="50"/>
      <c r="BP2016" s="50"/>
      <c r="BQ2016" s="50"/>
      <c r="BR2016" s="50"/>
      <c r="BS2016" s="50"/>
      <c r="BT2016" s="50"/>
      <c r="BU2016" s="50"/>
      <c r="BV2016" s="50"/>
      <c r="BW2016" s="50"/>
      <c r="BX2016" s="50"/>
      <c r="BY2016" s="50"/>
      <c r="BZ2016" s="50"/>
      <c r="CA2016" s="50"/>
      <c r="CB2016" s="50"/>
      <c r="CC2016" s="50"/>
      <c r="CD2016" s="50"/>
      <c r="CE2016" s="50"/>
      <c r="CF2016" s="50"/>
      <c r="CG2016" s="50"/>
      <c r="CH2016" s="50"/>
      <c r="CI2016" s="50"/>
      <c r="CJ2016" s="50"/>
      <c r="CK2016" s="50"/>
      <c r="CL2016" s="50"/>
      <c r="CM2016" s="50"/>
      <c r="CN2016" s="50"/>
      <c r="CO2016" s="50"/>
      <c r="CP2016" s="50"/>
      <c r="CQ2016" s="50"/>
      <c r="CR2016" s="50"/>
      <c r="CS2016" s="50"/>
      <c r="CT2016" s="50"/>
      <c r="CU2016" s="50"/>
      <c r="CV2016" s="50"/>
      <c r="CW2016" s="50"/>
      <c r="CX2016" s="50"/>
      <c r="CY2016" s="50"/>
      <c r="CZ2016" s="50"/>
      <c r="DA2016" s="50"/>
      <c r="DB2016" s="50"/>
      <c r="DC2016" s="50"/>
      <c r="DD2016" s="50"/>
      <c r="DE2016" s="50"/>
      <c r="DF2016" s="50"/>
      <c r="DG2016" s="50"/>
      <c r="DH2016" s="50"/>
      <c r="DI2016" s="50"/>
      <c r="DJ2016" s="50"/>
      <c r="DK2016" s="50"/>
      <c r="DL2016" s="50"/>
      <c r="DM2016" s="50"/>
      <c r="DN2016" s="50"/>
      <c r="DO2016" s="50"/>
      <c r="DP2016" s="50"/>
      <c r="DQ2016" s="50"/>
      <c r="DR2016" s="50"/>
      <c r="DS2016" s="50"/>
      <c r="DT2016" s="50"/>
      <c r="DU2016" s="50"/>
      <c r="DV2016" s="50"/>
      <c r="DW2016" s="50"/>
      <c r="DX2016" s="50"/>
      <c r="DY2016" s="50"/>
      <c r="DZ2016" s="50"/>
      <c r="EA2016" s="50"/>
      <c r="EB2016" s="50"/>
      <c r="EC2016" s="50"/>
      <c r="ED2016" s="50"/>
      <c r="EE2016" s="50"/>
      <c r="EF2016" s="50"/>
      <c r="EG2016" s="50"/>
      <c r="EH2016" s="50"/>
      <c r="EI2016" s="50"/>
      <c r="EJ2016" s="50"/>
      <c r="EK2016" s="50"/>
      <c r="EL2016" s="50"/>
      <c r="EM2016" s="50"/>
      <c r="EN2016" s="50"/>
      <c r="EO2016" s="50"/>
      <c r="EP2016" s="50"/>
      <c r="EQ2016" s="50"/>
      <c r="ER2016" s="50"/>
      <c r="ES2016" s="50"/>
      <c r="ET2016" s="50"/>
      <c r="EU2016" s="50"/>
      <c r="EV2016" s="50"/>
      <c r="EW2016" s="50"/>
      <c r="EX2016" s="50"/>
      <c r="EY2016" s="50"/>
      <c r="EZ2016" s="50"/>
      <c r="FA2016" s="50"/>
      <c r="FB2016" s="50"/>
      <c r="FC2016" s="50"/>
      <c r="FD2016" s="50"/>
      <c r="FE2016" s="50"/>
      <c r="FF2016" s="50"/>
      <c r="FG2016" s="50"/>
      <c r="FH2016" s="50"/>
      <c r="FI2016" s="50"/>
      <c r="FJ2016" s="50"/>
      <c r="FK2016" s="50"/>
      <c r="FL2016" s="50"/>
      <c r="FM2016" s="50"/>
      <c r="FN2016" s="50"/>
      <c r="FO2016" s="50"/>
      <c r="FP2016" s="50"/>
      <c r="FQ2016" s="50"/>
      <c r="FR2016" s="50"/>
      <c r="FS2016" s="50"/>
      <c r="FT2016" s="50"/>
      <c r="FU2016" s="50"/>
      <c r="FV2016" s="50"/>
      <c r="FW2016" s="50"/>
      <c r="FX2016" s="50"/>
      <c r="FY2016" s="50"/>
      <c r="FZ2016" s="50"/>
      <c r="GA2016" s="50"/>
      <c r="GB2016" s="50"/>
      <c r="GC2016" s="50"/>
      <c r="GD2016" s="50"/>
      <c r="GE2016" s="50"/>
      <c r="GF2016" s="50"/>
      <c r="GG2016" s="50"/>
      <c r="GH2016" s="50"/>
      <c r="GI2016" s="50"/>
      <c r="GJ2016" s="50"/>
      <c r="GK2016" s="50"/>
      <c r="GL2016" s="50"/>
      <c r="GM2016" s="50"/>
      <c r="GN2016" s="50"/>
      <c r="GO2016" s="50"/>
      <c r="GP2016" s="50"/>
      <c r="GQ2016" s="50"/>
      <c r="GR2016" s="50"/>
      <c r="GS2016" s="50"/>
      <c r="GT2016" s="50"/>
      <c r="GU2016" s="50"/>
      <c r="GV2016" s="50"/>
      <c r="GW2016" s="50"/>
      <c r="GX2016" s="50"/>
      <c r="GY2016" s="50"/>
      <c r="GZ2016" s="50"/>
      <c r="HA2016" s="50"/>
      <c r="HB2016" s="50"/>
      <c r="HC2016" s="50"/>
      <c r="HD2016" s="50"/>
      <c r="HE2016" s="50"/>
      <c r="HF2016" s="50"/>
      <c r="HG2016" s="50"/>
      <c r="HH2016" s="50"/>
      <c r="HI2016" s="50"/>
      <c r="HJ2016" s="50"/>
      <c r="HK2016" s="50"/>
      <c r="HL2016" s="50"/>
      <c r="HM2016" s="50"/>
      <c r="HN2016" s="50"/>
      <c r="HO2016" s="50"/>
      <c r="HP2016" s="50"/>
      <c r="HQ2016" s="50"/>
      <c r="HR2016" s="50"/>
      <c r="HS2016" s="50"/>
      <c r="HT2016" s="50"/>
      <c r="HU2016" s="50"/>
      <c r="HV2016" s="50"/>
      <c r="HW2016" s="50"/>
      <c r="HX2016" s="181"/>
    </row>
    <row r="2017" spans="1:232" ht="65.25" customHeight="1" x14ac:dyDescent="0.25">
      <c r="A2017" s="52">
        <v>1995</v>
      </c>
      <c r="B2017" s="68" t="s">
        <v>1531</v>
      </c>
      <c r="C2017" s="68">
        <v>4527384</v>
      </c>
      <c r="D2017" s="134" t="s">
        <v>572</v>
      </c>
      <c r="E2017" s="68" t="s">
        <v>2132</v>
      </c>
      <c r="F2017" s="69">
        <v>876</v>
      </c>
      <c r="G2017" s="69" t="s">
        <v>60</v>
      </c>
      <c r="H2017" s="10">
        <v>53401</v>
      </c>
      <c r="I2017" s="69" t="s">
        <v>20</v>
      </c>
      <c r="J2017" s="64">
        <v>1</v>
      </c>
      <c r="K2017" s="64">
        <v>161946.35999999999</v>
      </c>
      <c r="L2017" s="65">
        <v>42156</v>
      </c>
      <c r="M2017" s="65">
        <v>42309</v>
      </c>
      <c r="N2017" s="69" t="s">
        <v>21</v>
      </c>
      <c r="O2017" s="68" t="s">
        <v>22</v>
      </c>
    </row>
    <row r="2018" spans="1:232" ht="65.25" customHeight="1" x14ac:dyDescent="0.25">
      <c r="A2018" s="52">
        <v>1996</v>
      </c>
      <c r="B2018" s="68" t="s">
        <v>1531</v>
      </c>
      <c r="C2018" s="68">
        <v>4527384</v>
      </c>
      <c r="D2018" s="134" t="s">
        <v>572</v>
      </c>
      <c r="E2018" s="68" t="s">
        <v>2133</v>
      </c>
      <c r="F2018" s="69">
        <v>876</v>
      </c>
      <c r="G2018" s="69" t="s">
        <v>60</v>
      </c>
      <c r="H2018" s="10">
        <v>53205</v>
      </c>
      <c r="I2018" s="69" t="s">
        <v>1912</v>
      </c>
      <c r="J2018" s="64">
        <v>8</v>
      </c>
      <c r="K2018" s="64">
        <v>4620936.0599999996</v>
      </c>
      <c r="L2018" s="65">
        <v>42156</v>
      </c>
      <c r="M2018" s="65">
        <v>42339</v>
      </c>
      <c r="N2018" s="69" t="s">
        <v>21</v>
      </c>
      <c r="O2018" s="69" t="s">
        <v>22</v>
      </c>
    </row>
    <row r="2019" spans="1:232" ht="65.25" customHeight="1" x14ac:dyDescent="0.25">
      <c r="A2019" s="52">
        <v>1997</v>
      </c>
      <c r="B2019" s="68" t="s">
        <v>1531</v>
      </c>
      <c r="C2019" s="68">
        <v>4527384</v>
      </c>
      <c r="D2019" s="134" t="s">
        <v>572</v>
      </c>
      <c r="E2019" s="68" t="s">
        <v>2137</v>
      </c>
      <c r="F2019" s="69">
        <v>876</v>
      </c>
      <c r="G2019" s="69" t="s">
        <v>60</v>
      </c>
      <c r="H2019" s="10">
        <v>53423</v>
      </c>
      <c r="I2019" s="69" t="s">
        <v>106</v>
      </c>
      <c r="J2019" s="64">
        <v>1</v>
      </c>
      <c r="K2019" s="64">
        <v>1483621.42</v>
      </c>
      <c r="L2019" s="65">
        <v>42156</v>
      </c>
      <c r="M2019" s="65">
        <v>42339</v>
      </c>
      <c r="N2019" s="69" t="s">
        <v>21</v>
      </c>
      <c r="O2019" s="68" t="s">
        <v>22</v>
      </c>
    </row>
    <row r="2020" spans="1:232" ht="65.25" customHeight="1" x14ac:dyDescent="0.25">
      <c r="A2020" s="52">
        <v>1998</v>
      </c>
      <c r="B2020" s="68" t="s">
        <v>1531</v>
      </c>
      <c r="C2020" s="68">
        <v>4527384</v>
      </c>
      <c r="D2020" s="134" t="s">
        <v>572</v>
      </c>
      <c r="E2020" s="68" t="s">
        <v>2158</v>
      </c>
      <c r="F2020" s="69">
        <v>876</v>
      </c>
      <c r="G2020" s="69" t="s">
        <v>60</v>
      </c>
      <c r="H2020" s="68">
        <v>53243.534079999998</v>
      </c>
      <c r="I2020" s="68" t="s">
        <v>2141</v>
      </c>
      <c r="J2020" s="64">
        <v>1</v>
      </c>
      <c r="K2020" s="64">
        <v>2532560.0099999998</v>
      </c>
      <c r="L2020" s="65">
        <v>42156</v>
      </c>
      <c r="M2020" s="65">
        <v>42339</v>
      </c>
      <c r="N2020" s="69" t="s">
        <v>21</v>
      </c>
      <c r="O2020" s="68" t="s">
        <v>22</v>
      </c>
    </row>
    <row r="2021" spans="1:232" ht="65.25" customHeight="1" x14ac:dyDescent="0.25">
      <c r="A2021" s="52">
        <v>1999</v>
      </c>
      <c r="B2021" s="68" t="s">
        <v>1531</v>
      </c>
      <c r="C2021" s="68">
        <v>4527384</v>
      </c>
      <c r="D2021" s="134" t="s">
        <v>572</v>
      </c>
      <c r="E2021" s="68" t="s">
        <v>2134</v>
      </c>
      <c r="F2021" s="69">
        <v>876</v>
      </c>
      <c r="G2021" s="69" t="s">
        <v>60</v>
      </c>
      <c r="H2021" s="10">
        <v>53205</v>
      </c>
      <c r="I2021" s="69" t="s">
        <v>1912</v>
      </c>
      <c r="J2021" s="64">
        <v>1</v>
      </c>
      <c r="K2021" s="64">
        <v>6448179.2000000002</v>
      </c>
      <c r="L2021" s="65">
        <v>42156</v>
      </c>
      <c r="M2021" s="65">
        <v>42339</v>
      </c>
      <c r="N2021" s="69" t="s">
        <v>21</v>
      </c>
      <c r="O2021" s="68" t="s">
        <v>22</v>
      </c>
    </row>
    <row r="2022" spans="1:232" ht="65.25" customHeight="1" x14ac:dyDescent="0.25">
      <c r="A2022" s="52">
        <v>2000</v>
      </c>
      <c r="B2022" s="68" t="s">
        <v>1531</v>
      </c>
      <c r="C2022" s="68">
        <v>4527384</v>
      </c>
      <c r="D2022" s="134" t="s">
        <v>572</v>
      </c>
      <c r="E2022" s="68" t="s">
        <v>2135</v>
      </c>
      <c r="F2022" s="69">
        <v>876</v>
      </c>
      <c r="G2022" s="69" t="s">
        <v>60</v>
      </c>
      <c r="H2022" s="6">
        <v>53253</v>
      </c>
      <c r="I2022" s="68" t="s">
        <v>564</v>
      </c>
      <c r="J2022" s="64">
        <v>8</v>
      </c>
      <c r="K2022" s="64">
        <v>3952998.85</v>
      </c>
      <c r="L2022" s="65">
        <v>42156</v>
      </c>
      <c r="M2022" s="65">
        <v>42339</v>
      </c>
      <c r="N2022" s="69" t="s">
        <v>21</v>
      </c>
      <c r="O2022" s="69" t="s">
        <v>22</v>
      </c>
    </row>
    <row r="2023" spans="1:232" s="161" customFormat="1" ht="65.25" customHeight="1" x14ac:dyDescent="0.25">
      <c r="A2023" s="52">
        <v>2001</v>
      </c>
      <c r="B2023" s="179" t="s">
        <v>23</v>
      </c>
      <c r="C2023" s="179">
        <v>3611010</v>
      </c>
      <c r="D2023" s="127" t="s">
        <v>49</v>
      </c>
      <c r="E2023" s="127" t="s">
        <v>2025</v>
      </c>
      <c r="F2023" s="127">
        <v>796</v>
      </c>
      <c r="G2023" s="127" t="s">
        <v>19</v>
      </c>
      <c r="H2023" s="127">
        <v>5300000000</v>
      </c>
      <c r="I2023" s="127" t="s">
        <v>1572</v>
      </c>
      <c r="J2023" s="127">
        <v>16</v>
      </c>
      <c r="K2023" s="142">
        <v>104716</v>
      </c>
      <c r="L2023" s="65">
        <v>42156</v>
      </c>
      <c r="M2023" s="65">
        <v>42217</v>
      </c>
      <c r="N2023" s="127" t="s">
        <v>53</v>
      </c>
      <c r="O2023" s="127" t="s">
        <v>22</v>
      </c>
      <c r="P2023" s="50"/>
      <c r="Q2023" s="50"/>
      <c r="R2023" s="50"/>
      <c r="S2023" s="50"/>
      <c r="T2023" s="50"/>
      <c r="U2023" s="50"/>
      <c r="V2023" s="50"/>
      <c r="W2023" s="50"/>
      <c r="X2023" s="50"/>
      <c r="Y2023" s="50"/>
      <c r="Z2023" s="50"/>
      <c r="AA2023" s="50"/>
      <c r="AB2023" s="50"/>
      <c r="AC2023" s="50"/>
      <c r="AD2023" s="50"/>
      <c r="AE2023" s="50"/>
      <c r="AF2023" s="50"/>
      <c r="AG2023" s="50"/>
      <c r="AH2023" s="50"/>
      <c r="AI2023" s="50"/>
      <c r="AJ2023" s="50"/>
      <c r="AK2023" s="50"/>
      <c r="AL2023" s="50"/>
      <c r="AM2023" s="50"/>
      <c r="AN2023" s="50"/>
      <c r="AO2023" s="50"/>
      <c r="AP2023" s="50"/>
      <c r="AQ2023" s="50"/>
      <c r="AR2023" s="50"/>
      <c r="AS2023" s="50"/>
      <c r="AT2023" s="50"/>
      <c r="AU2023" s="50"/>
      <c r="AV2023" s="50"/>
      <c r="AW2023" s="50"/>
      <c r="AX2023" s="50"/>
      <c r="AY2023" s="50"/>
      <c r="AZ2023" s="50"/>
      <c r="BA2023" s="50"/>
      <c r="BB2023" s="50"/>
      <c r="BC2023" s="50"/>
      <c r="BD2023" s="50"/>
      <c r="BE2023" s="50"/>
      <c r="BF2023" s="50"/>
      <c r="BG2023" s="50"/>
      <c r="BH2023" s="50"/>
      <c r="BI2023" s="50"/>
      <c r="BJ2023" s="50"/>
      <c r="BK2023" s="50"/>
      <c r="BL2023" s="50"/>
      <c r="BM2023" s="50"/>
      <c r="BN2023" s="50"/>
      <c r="BO2023" s="50"/>
      <c r="BP2023" s="50"/>
      <c r="BQ2023" s="50"/>
      <c r="BR2023" s="50"/>
      <c r="BS2023" s="50"/>
      <c r="BT2023" s="50"/>
      <c r="BU2023" s="50"/>
      <c r="BV2023" s="50"/>
      <c r="BW2023" s="50"/>
      <c r="BX2023" s="50"/>
      <c r="BY2023" s="50"/>
      <c r="BZ2023" s="50"/>
      <c r="CA2023" s="50"/>
      <c r="CB2023" s="50"/>
      <c r="CC2023" s="50"/>
      <c r="CD2023" s="50"/>
      <c r="CE2023" s="50"/>
      <c r="CF2023" s="50"/>
      <c r="CG2023" s="50"/>
      <c r="CH2023" s="50"/>
      <c r="CI2023" s="50"/>
      <c r="CJ2023" s="50"/>
      <c r="CK2023" s="50"/>
      <c r="CL2023" s="50"/>
      <c r="CM2023" s="50"/>
      <c r="CN2023" s="50"/>
      <c r="CO2023" s="50"/>
      <c r="CP2023" s="50"/>
      <c r="CQ2023" s="50"/>
      <c r="CR2023" s="50"/>
      <c r="CS2023" s="50"/>
      <c r="CT2023" s="50"/>
      <c r="CU2023" s="50"/>
      <c r="CV2023" s="50"/>
      <c r="CW2023" s="50"/>
      <c r="CX2023" s="50"/>
      <c r="CY2023" s="50"/>
      <c r="CZ2023" s="50"/>
      <c r="DA2023" s="50"/>
      <c r="DB2023" s="50"/>
      <c r="DC2023" s="50"/>
      <c r="DD2023" s="50"/>
      <c r="DE2023" s="50"/>
      <c r="DF2023" s="50"/>
      <c r="DG2023" s="50"/>
      <c r="DH2023" s="50"/>
      <c r="DI2023" s="50"/>
      <c r="DJ2023" s="50"/>
      <c r="DK2023" s="50"/>
      <c r="DL2023" s="50"/>
      <c r="DM2023" s="50"/>
      <c r="DN2023" s="50"/>
      <c r="DO2023" s="50"/>
      <c r="DP2023" s="50"/>
      <c r="DQ2023" s="50"/>
      <c r="DR2023" s="50"/>
      <c r="DS2023" s="50"/>
      <c r="DT2023" s="50"/>
      <c r="DU2023" s="50"/>
      <c r="DV2023" s="50"/>
      <c r="DW2023" s="50"/>
      <c r="DX2023" s="50"/>
      <c r="DY2023" s="50"/>
      <c r="DZ2023" s="50"/>
      <c r="EA2023" s="50"/>
      <c r="EB2023" s="50"/>
      <c r="EC2023" s="50"/>
      <c r="ED2023" s="50"/>
      <c r="EE2023" s="50"/>
      <c r="EF2023" s="50"/>
      <c r="EG2023" s="50"/>
      <c r="EH2023" s="50"/>
      <c r="EI2023" s="50"/>
      <c r="EJ2023" s="50"/>
      <c r="EK2023" s="50"/>
      <c r="EL2023" s="50"/>
      <c r="EM2023" s="50"/>
      <c r="EN2023" s="50"/>
      <c r="EO2023" s="50"/>
      <c r="EP2023" s="50"/>
      <c r="EQ2023" s="50"/>
      <c r="ER2023" s="50"/>
      <c r="ES2023" s="50"/>
      <c r="ET2023" s="50"/>
      <c r="EU2023" s="50"/>
      <c r="EV2023" s="50"/>
      <c r="EW2023" s="50"/>
      <c r="EX2023" s="50"/>
      <c r="EY2023" s="50"/>
      <c r="EZ2023" s="50"/>
      <c r="FA2023" s="50"/>
      <c r="FB2023" s="50"/>
      <c r="FC2023" s="50"/>
      <c r="FD2023" s="50"/>
      <c r="FE2023" s="50"/>
      <c r="FF2023" s="50"/>
      <c r="FG2023" s="50"/>
      <c r="FH2023" s="50"/>
      <c r="FI2023" s="50"/>
      <c r="FJ2023" s="50"/>
      <c r="FK2023" s="50"/>
      <c r="FL2023" s="50"/>
      <c r="FM2023" s="50"/>
      <c r="FN2023" s="50"/>
      <c r="FO2023" s="50"/>
      <c r="FP2023" s="50"/>
      <c r="FQ2023" s="50"/>
      <c r="FR2023" s="50"/>
      <c r="FS2023" s="50"/>
      <c r="FT2023" s="50"/>
      <c r="FU2023" s="50"/>
      <c r="FV2023" s="50"/>
      <c r="FW2023" s="50"/>
      <c r="FX2023" s="50"/>
      <c r="FY2023" s="50"/>
      <c r="FZ2023" s="50"/>
      <c r="GA2023" s="50"/>
      <c r="GB2023" s="50"/>
      <c r="GC2023" s="50"/>
      <c r="GD2023" s="50"/>
      <c r="GE2023" s="50"/>
      <c r="GF2023" s="50"/>
      <c r="GG2023" s="50"/>
      <c r="GH2023" s="50"/>
      <c r="GI2023" s="50"/>
      <c r="GJ2023" s="50"/>
      <c r="GK2023" s="50"/>
      <c r="GL2023" s="50"/>
      <c r="GM2023" s="50"/>
      <c r="GN2023" s="50"/>
      <c r="GO2023" s="50"/>
      <c r="GP2023" s="50"/>
      <c r="GQ2023" s="50"/>
      <c r="GR2023" s="50"/>
      <c r="GS2023" s="50"/>
      <c r="GT2023" s="50"/>
      <c r="GU2023" s="50"/>
      <c r="GV2023" s="50"/>
      <c r="GW2023" s="50"/>
      <c r="GX2023" s="50"/>
      <c r="GY2023" s="50"/>
      <c r="GZ2023" s="50"/>
      <c r="HA2023" s="50"/>
      <c r="HB2023" s="50"/>
      <c r="HC2023" s="50"/>
      <c r="HD2023" s="50"/>
      <c r="HE2023" s="50"/>
      <c r="HF2023" s="50"/>
      <c r="HG2023" s="50"/>
      <c r="HH2023" s="50"/>
      <c r="HI2023" s="50"/>
      <c r="HJ2023" s="50"/>
      <c r="HK2023" s="50"/>
      <c r="HL2023" s="50"/>
      <c r="HM2023" s="50"/>
      <c r="HN2023" s="50"/>
      <c r="HO2023" s="50"/>
      <c r="HP2023" s="50"/>
      <c r="HQ2023" s="50"/>
      <c r="HR2023" s="50"/>
      <c r="HS2023" s="50"/>
      <c r="HT2023" s="50"/>
      <c r="HU2023" s="50"/>
      <c r="HV2023" s="50"/>
      <c r="HW2023" s="50"/>
      <c r="HX2023" s="181"/>
    </row>
    <row r="2024" spans="1:232" s="161" customFormat="1" ht="65.25" customHeight="1" x14ac:dyDescent="0.25">
      <c r="A2024" s="52">
        <v>2002</v>
      </c>
      <c r="B2024" s="2" t="s">
        <v>416</v>
      </c>
      <c r="C2024" s="69">
        <v>2411130</v>
      </c>
      <c r="D2024" s="69" t="s">
        <v>1960</v>
      </c>
      <c r="E2024" s="69" t="s">
        <v>2140</v>
      </c>
      <c r="F2024" s="69">
        <v>796</v>
      </c>
      <c r="G2024" s="69" t="s">
        <v>19</v>
      </c>
      <c r="H2024" s="68">
        <v>53408</v>
      </c>
      <c r="I2024" s="69" t="s">
        <v>29</v>
      </c>
      <c r="J2024" s="69">
        <v>26</v>
      </c>
      <c r="K2024" s="14">
        <v>195891.8</v>
      </c>
      <c r="L2024" s="65">
        <v>42156</v>
      </c>
      <c r="M2024" s="65">
        <v>42370</v>
      </c>
      <c r="N2024" s="69" t="s">
        <v>53</v>
      </c>
      <c r="O2024" s="69" t="s">
        <v>51</v>
      </c>
      <c r="P2024" s="50"/>
      <c r="Q2024" s="50"/>
      <c r="R2024" s="50"/>
      <c r="S2024" s="50"/>
      <c r="T2024" s="50"/>
      <c r="U2024" s="50"/>
      <c r="V2024" s="50"/>
      <c r="W2024" s="50"/>
      <c r="X2024" s="50"/>
      <c r="Y2024" s="50"/>
      <c r="Z2024" s="50"/>
      <c r="AA2024" s="50"/>
      <c r="AB2024" s="50"/>
      <c r="AC2024" s="50"/>
      <c r="AD2024" s="50"/>
      <c r="AE2024" s="50"/>
      <c r="AF2024" s="50"/>
      <c r="AG2024" s="50"/>
      <c r="AH2024" s="50"/>
      <c r="AI2024" s="50"/>
      <c r="AJ2024" s="50"/>
      <c r="AK2024" s="50"/>
      <c r="AL2024" s="50"/>
      <c r="AM2024" s="50"/>
      <c r="AN2024" s="50"/>
      <c r="AO2024" s="50"/>
      <c r="AP2024" s="50"/>
      <c r="AQ2024" s="50"/>
      <c r="AR2024" s="50"/>
      <c r="AS2024" s="50"/>
      <c r="AT2024" s="50"/>
      <c r="AU2024" s="50"/>
      <c r="AV2024" s="50"/>
      <c r="AW2024" s="50"/>
      <c r="AX2024" s="50"/>
      <c r="AY2024" s="50"/>
      <c r="AZ2024" s="50"/>
      <c r="BA2024" s="50"/>
      <c r="BB2024" s="50"/>
      <c r="BC2024" s="50"/>
      <c r="BD2024" s="50"/>
      <c r="BE2024" s="50"/>
      <c r="BF2024" s="50"/>
      <c r="BG2024" s="50"/>
      <c r="BH2024" s="50"/>
      <c r="BI2024" s="50"/>
      <c r="BJ2024" s="50"/>
      <c r="BK2024" s="50"/>
      <c r="BL2024" s="50"/>
      <c r="BM2024" s="50"/>
      <c r="BN2024" s="50"/>
      <c r="BO2024" s="50"/>
      <c r="BP2024" s="50"/>
      <c r="BQ2024" s="50"/>
      <c r="BR2024" s="50"/>
      <c r="BS2024" s="50"/>
      <c r="BT2024" s="50"/>
      <c r="BU2024" s="50"/>
      <c r="BV2024" s="50"/>
      <c r="BW2024" s="50"/>
      <c r="BX2024" s="50"/>
      <c r="BY2024" s="50"/>
      <c r="BZ2024" s="50"/>
      <c r="CA2024" s="50"/>
      <c r="CB2024" s="50"/>
      <c r="CC2024" s="50"/>
      <c r="CD2024" s="50"/>
      <c r="CE2024" s="50"/>
      <c r="CF2024" s="50"/>
      <c r="CG2024" s="50"/>
      <c r="CH2024" s="50"/>
      <c r="CI2024" s="50"/>
      <c r="CJ2024" s="50"/>
      <c r="CK2024" s="50"/>
      <c r="CL2024" s="50"/>
      <c r="CM2024" s="50"/>
      <c r="CN2024" s="50"/>
      <c r="CO2024" s="50"/>
      <c r="CP2024" s="50"/>
      <c r="CQ2024" s="50"/>
      <c r="CR2024" s="50"/>
      <c r="CS2024" s="50"/>
      <c r="CT2024" s="50"/>
      <c r="CU2024" s="50"/>
      <c r="CV2024" s="50"/>
      <c r="CW2024" s="50"/>
      <c r="CX2024" s="50"/>
      <c r="CY2024" s="50"/>
      <c r="CZ2024" s="50"/>
      <c r="DA2024" s="50"/>
      <c r="DB2024" s="50"/>
      <c r="DC2024" s="50"/>
      <c r="DD2024" s="50"/>
      <c r="DE2024" s="50"/>
      <c r="DF2024" s="50"/>
      <c r="DG2024" s="50"/>
      <c r="DH2024" s="50"/>
      <c r="DI2024" s="50"/>
      <c r="DJ2024" s="50"/>
      <c r="DK2024" s="50"/>
      <c r="DL2024" s="50"/>
      <c r="DM2024" s="50"/>
      <c r="DN2024" s="50"/>
      <c r="DO2024" s="50"/>
      <c r="DP2024" s="50"/>
      <c r="DQ2024" s="50"/>
      <c r="DR2024" s="50"/>
      <c r="DS2024" s="50"/>
      <c r="DT2024" s="50"/>
      <c r="DU2024" s="50"/>
      <c r="DV2024" s="50"/>
      <c r="DW2024" s="50"/>
      <c r="DX2024" s="50"/>
      <c r="DY2024" s="50"/>
      <c r="DZ2024" s="50"/>
      <c r="EA2024" s="50"/>
      <c r="EB2024" s="50"/>
      <c r="EC2024" s="50"/>
      <c r="ED2024" s="50"/>
      <c r="EE2024" s="50"/>
      <c r="EF2024" s="50"/>
      <c r="EG2024" s="50"/>
      <c r="EH2024" s="50"/>
      <c r="EI2024" s="50"/>
      <c r="EJ2024" s="50"/>
      <c r="EK2024" s="50"/>
      <c r="EL2024" s="50"/>
      <c r="EM2024" s="50"/>
      <c r="EN2024" s="50"/>
      <c r="EO2024" s="50"/>
      <c r="EP2024" s="50"/>
      <c r="EQ2024" s="50"/>
      <c r="ER2024" s="50"/>
      <c r="ES2024" s="50"/>
      <c r="ET2024" s="50"/>
      <c r="EU2024" s="50"/>
      <c r="EV2024" s="50"/>
      <c r="EW2024" s="50"/>
      <c r="EX2024" s="50"/>
      <c r="EY2024" s="50"/>
      <c r="EZ2024" s="50"/>
      <c r="FA2024" s="50"/>
      <c r="FB2024" s="50"/>
      <c r="FC2024" s="50"/>
      <c r="FD2024" s="50"/>
      <c r="FE2024" s="50"/>
      <c r="FF2024" s="50"/>
      <c r="FG2024" s="50"/>
      <c r="FH2024" s="50"/>
      <c r="FI2024" s="50"/>
      <c r="FJ2024" s="50"/>
      <c r="FK2024" s="50"/>
      <c r="FL2024" s="50"/>
      <c r="FM2024" s="50"/>
      <c r="FN2024" s="50"/>
      <c r="FO2024" s="50"/>
      <c r="FP2024" s="50"/>
      <c r="FQ2024" s="50"/>
      <c r="FR2024" s="50"/>
      <c r="FS2024" s="50"/>
      <c r="FT2024" s="50"/>
      <c r="FU2024" s="50"/>
      <c r="FV2024" s="50"/>
      <c r="FW2024" s="50"/>
      <c r="FX2024" s="50"/>
      <c r="FY2024" s="50"/>
      <c r="FZ2024" s="50"/>
      <c r="GA2024" s="50"/>
      <c r="GB2024" s="50"/>
      <c r="GC2024" s="50"/>
      <c r="GD2024" s="50"/>
      <c r="GE2024" s="50"/>
      <c r="GF2024" s="50"/>
      <c r="GG2024" s="50"/>
      <c r="GH2024" s="50"/>
      <c r="GI2024" s="50"/>
      <c r="GJ2024" s="50"/>
      <c r="GK2024" s="50"/>
      <c r="GL2024" s="50"/>
      <c r="GM2024" s="50"/>
      <c r="GN2024" s="50"/>
      <c r="GO2024" s="50"/>
      <c r="GP2024" s="50"/>
      <c r="GQ2024" s="50"/>
      <c r="GR2024" s="50"/>
      <c r="GS2024" s="50"/>
      <c r="GT2024" s="50"/>
      <c r="GU2024" s="50"/>
      <c r="GV2024" s="50"/>
      <c r="GW2024" s="50"/>
      <c r="GX2024" s="50"/>
      <c r="GY2024" s="50"/>
      <c r="GZ2024" s="50"/>
      <c r="HA2024" s="50"/>
      <c r="HB2024" s="50"/>
      <c r="HC2024" s="50"/>
      <c r="HD2024" s="50"/>
      <c r="HE2024" s="50"/>
      <c r="HF2024" s="50"/>
      <c r="HG2024" s="50"/>
      <c r="HH2024" s="50"/>
      <c r="HI2024" s="50"/>
      <c r="HJ2024" s="50"/>
      <c r="HK2024" s="50"/>
      <c r="HL2024" s="50"/>
      <c r="HM2024" s="50"/>
      <c r="HN2024" s="50"/>
      <c r="HO2024" s="50"/>
      <c r="HP2024" s="50"/>
      <c r="HQ2024" s="50"/>
      <c r="HR2024" s="50"/>
      <c r="HS2024" s="50"/>
      <c r="HT2024" s="50"/>
      <c r="HU2024" s="50"/>
      <c r="HV2024" s="50"/>
      <c r="HW2024" s="50"/>
      <c r="HX2024" s="181"/>
    </row>
    <row r="2025" spans="1:232" ht="65.25" customHeight="1" x14ac:dyDescent="0.25">
      <c r="A2025" s="52">
        <v>2003</v>
      </c>
      <c r="B2025" s="8" t="s">
        <v>1719</v>
      </c>
      <c r="C2025" s="8">
        <v>8090010</v>
      </c>
      <c r="D2025" s="127" t="s">
        <v>2139</v>
      </c>
      <c r="E2025" s="69" t="s">
        <v>2138</v>
      </c>
      <c r="F2025" s="69">
        <v>876</v>
      </c>
      <c r="G2025" s="69" t="s">
        <v>60</v>
      </c>
      <c r="H2025" s="67">
        <v>53415</v>
      </c>
      <c r="I2025" s="69" t="s">
        <v>201</v>
      </c>
      <c r="J2025" s="64">
        <v>1</v>
      </c>
      <c r="K2025" s="64">
        <v>143235.48000000001</v>
      </c>
      <c r="L2025" s="65">
        <v>42156</v>
      </c>
      <c r="M2025" s="65">
        <v>42339</v>
      </c>
      <c r="N2025" s="69" t="s">
        <v>53</v>
      </c>
      <c r="O2025" s="69" t="s">
        <v>22</v>
      </c>
    </row>
    <row r="2026" spans="1:232" ht="65.25" customHeight="1" x14ac:dyDescent="0.25">
      <c r="A2026" s="52">
        <v>2004</v>
      </c>
      <c r="B2026" s="68" t="s">
        <v>1531</v>
      </c>
      <c r="C2026" s="68">
        <v>4527384</v>
      </c>
      <c r="D2026" s="134" t="s">
        <v>572</v>
      </c>
      <c r="E2026" s="69" t="s">
        <v>2144</v>
      </c>
      <c r="F2026" s="69">
        <v>876</v>
      </c>
      <c r="G2026" s="69" t="s">
        <v>60</v>
      </c>
      <c r="H2026" s="68">
        <v>53238</v>
      </c>
      <c r="I2026" s="35" t="s">
        <v>585</v>
      </c>
      <c r="J2026" s="37">
        <v>1</v>
      </c>
      <c r="K2026" s="64">
        <v>891835.47</v>
      </c>
      <c r="L2026" s="65">
        <v>42156</v>
      </c>
      <c r="M2026" s="65">
        <v>42248</v>
      </c>
      <c r="N2026" s="69" t="s">
        <v>21</v>
      </c>
      <c r="O2026" s="69" t="s">
        <v>22</v>
      </c>
    </row>
    <row r="2027" spans="1:232" s="161" customFormat="1" ht="65.25" customHeight="1" x14ac:dyDescent="0.25">
      <c r="A2027" s="52">
        <v>2005</v>
      </c>
      <c r="B2027" s="8">
        <v>45</v>
      </c>
      <c r="C2027" s="8">
        <v>4510201</v>
      </c>
      <c r="D2027" s="69" t="s">
        <v>973</v>
      </c>
      <c r="E2027" s="69" t="s">
        <v>781</v>
      </c>
      <c r="F2027" s="69">
        <v>876</v>
      </c>
      <c r="G2027" s="69" t="s">
        <v>60</v>
      </c>
      <c r="H2027" s="69" t="s">
        <v>1967</v>
      </c>
      <c r="I2027" s="69" t="s">
        <v>1966</v>
      </c>
      <c r="J2027" s="14">
        <v>1</v>
      </c>
      <c r="K2027" s="64">
        <v>323850</v>
      </c>
      <c r="L2027" s="65">
        <v>42156</v>
      </c>
      <c r="M2027" s="65">
        <v>42278</v>
      </c>
      <c r="N2027" s="127" t="s">
        <v>53</v>
      </c>
      <c r="O2027" s="127" t="s">
        <v>22</v>
      </c>
      <c r="P2027" s="50"/>
      <c r="Q2027" s="50"/>
      <c r="R2027" s="50"/>
      <c r="S2027" s="50"/>
      <c r="T2027" s="50"/>
      <c r="U2027" s="50"/>
      <c r="V2027" s="50"/>
      <c r="W2027" s="50"/>
      <c r="X2027" s="50"/>
      <c r="Y2027" s="50"/>
      <c r="Z2027" s="50"/>
      <c r="AA2027" s="50"/>
      <c r="AB2027" s="50"/>
      <c r="AC2027" s="50"/>
      <c r="AD2027" s="50"/>
      <c r="AE2027" s="50"/>
      <c r="AF2027" s="50"/>
      <c r="AG2027" s="50"/>
      <c r="AH2027" s="50"/>
      <c r="AI2027" s="50"/>
      <c r="AJ2027" s="50"/>
      <c r="AK2027" s="50"/>
      <c r="AL2027" s="50"/>
      <c r="AM2027" s="50"/>
      <c r="AN2027" s="50"/>
      <c r="AO2027" s="50"/>
      <c r="AP2027" s="50"/>
      <c r="AQ2027" s="50"/>
      <c r="AR2027" s="50"/>
      <c r="AS2027" s="50"/>
      <c r="AT2027" s="50"/>
      <c r="AU2027" s="50"/>
      <c r="AV2027" s="50"/>
      <c r="AW2027" s="50"/>
      <c r="AX2027" s="50"/>
      <c r="AY2027" s="50"/>
      <c r="AZ2027" s="50"/>
      <c r="BA2027" s="50"/>
      <c r="BB2027" s="50"/>
      <c r="BC2027" s="50"/>
      <c r="BD2027" s="50"/>
      <c r="BE2027" s="50"/>
      <c r="BF2027" s="50"/>
      <c r="BG2027" s="50"/>
      <c r="BH2027" s="50"/>
      <c r="BI2027" s="50"/>
      <c r="BJ2027" s="50"/>
      <c r="BK2027" s="50"/>
      <c r="BL2027" s="50"/>
      <c r="BM2027" s="50"/>
      <c r="BN2027" s="50"/>
      <c r="BO2027" s="50"/>
      <c r="BP2027" s="50"/>
      <c r="BQ2027" s="50"/>
      <c r="BR2027" s="50"/>
      <c r="BS2027" s="50"/>
      <c r="BT2027" s="50"/>
      <c r="BU2027" s="50"/>
      <c r="BV2027" s="50"/>
      <c r="BW2027" s="50"/>
      <c r="BX2027" s="50"/>
      <c r="BY2027" s="50"/>
      <c r="BZ2027" s="50"/>
      <c r="CA2027" s="50"/>
      <c r="CB2027" s="50"/>
      <c r="CC2027" s="50"/>
      <c r="CD2027" s="50"/>
      <c r="CE2027" s="50"/>
      <c r="CF2027" s="50"/>
      <c r="CG2027" s="50"/>
      <c r="CH2027" s="50"/>
      <c r="CI2027" s="50"/>
      <c r="CJ2027" s="50"/>
      <c r="CK2027" s="50"/>
      <c r="CL2027" s="50"/>
      <c r="CM2027" s="50"/>
      <c r="CN2027" s="50"/>
      <c r="CO2027" s="50"/>
      <c r="CP2027" s="50"/>
      <c r="CQ2027" s="50"/>
      <c r="CR2027" s="50"/>
      <c r="CS2027" s="50"/>
      <c r="CT2027" s="50"/>
      <c r="CU2027" s="50"/>
      <c r="CV2027" s="50"/>
      <c r="CW2027" s="50"/>
      <c r="CX2027" s="50"/>
      <c r="CY2027" s="50"/>
      <c r="CZ2027" s="50"/>
      <c r="DA2027" s="50"/>
      <c r="DB2027" s="50"/>
      <c r="DC2027" s="50"/>
      <c r="DD2027" s="50"/>
      <c r="DE2027" s="50"/>
      <c r="DF2027" s="50"/>
      <c r="DG2027" s="50"/>
      <c r="DH2027" s="50"/>
      <c r="DI2027" s="50"/>
      <c r="DJ2027" s="50"/>
      <c r="DK2027" s="50"/>
      <c r="DL2027" s="50"/>
      <c r="DM2027" s="50"/>
      <c r="DN2027" s="50"/>
      <c r="DO2027" s="50"/>
      <c r="DP2027" s="50"/>
      <c r="DQ2027" s="50"/>
      <c r="DR2027" s="50"/>
      <c r="DS2027" s="50"/>
      <c r="DT2027" s="50"/>
      <c r="DU2027" s="50"/>
      <c r="DV2027" s="50"/>
      <c r="DW2027" s="50"/>
      <c r="DX2027" s="50"/>
      <c r="DY2027" s="50"/>
      <c r="DZ2027" s="50"/>
      <c r="EA2027" s="50"/>
      <c r="EB2027" s="50"/>
      <c r="EC2027" s="50"/>
      <c r="ED2027" s="50"/>
      <c r="EE2027" s="50"/>
      <c r="EF2027" s="50"/>
      <c r="EG2027" s="50"/>
      <c r="EH2027" s="50"/>
      <c r="EI2027" s="50"/>
      <c r="EJ2027" s="50"/>
      <c r="EK2027" s="50"/>
      <c r="EL2027" s="50"/>
      <c r="EM2027" s="50"/>
      <c r="EN2027" s="50"/>
      <c r="EO2027" s="50"/>
      <c r="EP2027" s="50"/>
      <c r="EQ2027" s="50"/>
      <c r="ER2027" s="50"/>
      <c r="ES2027" s="50"/>
      <c r="ET2027" s="50"/>
      <c r="EU2027" s="50"/>
      <c r="EV2027" s="50"/>
      <c r="EW2027" s="50"/>
      <c r="EX2027" s="50"/>
      <c r="EY2027" s="50"/>
      <c r="EZ2027" s="50"/>
      <c r="FA2027" s="50"/>
      <c r="FB2027" s="50"/>
      <c r="FC2027" s="50"/>
      <c r="FD2027" s="50"/>
      <c r="FE2027" s="50"/>
      <c r="FF2027" s="50"/>
      <c r="FG2027" s="50"/>
      <c r="FH2027" s="50"/>
      <c r="FI2027" s="50"/>
      <c r="FJ2027" s="50"/>
      <c r="FK2027" s="50"/>
      <c r="FL2027" s="50"/>
      <c r="FM2027" s="50"/>
      <c r="FN2027" s="50"/>
      <c r="FO2027" s="50"/>
      <c r="FP2027" s="50"/>
      <c r="FQ2027" s="50"/>
      <c r="FR2027" s="50"/>
      <c r="FS2027" s="50"/>
      <c r="FT2027" s="50"/>
      <c r="FU2027" s="50"/>
      <c r="FV2027" s="50"/>
      <c r="FW2027" s="50"/>
      <c r="FX2027" s="50"/>
      <c r="FY2027" s="50"/>
      <c r="FZ2027" s="50"/>
      <c r="GA2027" s="50"/>
      <c r="GB2027" s="50"/>
      <c r="GC2027" s="50"/>
      <c r="GD2027" s="50"/>
      <c r="GE2027" s="50"/>
      <c r="GF2027" s="50"/>
      <c r="GG2027" s="50"/>
      <c r="GH2027" s="50"/>
      <c r="GI2027" s="50"/>
      <c r="GJ2027" s="50"/>
      <c r="GK2027" s="50"/>
      <c r="GL2027" s="50"/>
      <c r="GM2027" s="50"/>
      <c r="GN2027" s="50"/>
      <c r="GO2027" s="50"/>
      <c r="GP2027" s="50"/>
      <c r="GQ2027" s="50"/>
      <c r="GR2027" s="50"/>
      <c r="GS2027" s="50"/>
      <c r="GT2027" s="50"/>
      <c r="GU2027" s="50"/>
      <c r="GV2027" s="50"/>
      <c r="GW2027" s="50"/>
      <c r="GX2027" s="50"/>
      <c r="GY2027" s="50"/>
      <c r="GZ2027" s="50"/>
      <c r="HA2027" s="50"/>
      <c r="HB2027" s="50"/>
      <c r="HC2027" s="50"/>
      <c r="HD2027" s="50"/>
      <c r="HE2027" s="50"/>
      <c r="HF2027" s="50"/>
      <c r="HG2027" s="50"/>
      <c r="HH2027" s="50"/>
      <c r="HI2027" s="50"/>
      <c r="HJ2027" s="50"/>
      <c r="HK2027" s="50"/>
      <c r="HL2027" s="50"/>
      <c r="HM2027" s="50"/>
      <c r="HN2027" s="50"/>
      <c r="HO2027" s="50"/>
      <c r="HP2027" s="50"/>
      <c r="HQ2027" s="50"/>
      <c r="HR2027" s="50"/>
      <c r="HS2027" s="50"/>
      <c r="HT2027" s="50"/>
      <c r="HU2027" s="50"/>
      <c r="HV2027" s="50"/>
      <c r="HW2027" s="50"/>
      <c r="HX2027" s="181"/>
    </row>
    <row r="2028" spans="1:232" s="161" customFormat="1" ht="65.25" customHeight="1" x14ac:dyDescent="0.25">
      <c r="A2028" s="52">
        <v>2006</v>
      </c>
      <c r="B2028" s="68" t="s">
        <v>23</v>
      </c>
      <c r="C2028" s="69">
        <v>2812100</v>
      </c>
      <c r="D2028" s="13" t="s">
        <v>1898</v>
      </c>
      <c r="E2028" s="19" t="s">
        <v>1899</v>
      </c>
      <c r="F2028" s="69">
        <v>796</v>
      </c>
      <c r="G2028" s="69" t="s">
        <v>19</v>
      </c>
      <c r="H2028" s="69">
        <v>53727000</v>
      </c>
      <c r="I2028" s="69" t="s">
        <v>70</v>
      </c>
      <c r="J2028" s="69">
        <v>10</v>
      </c>
      <c r="K2028" s="167">
        <v>111000</v>
      </c>
      <c r="L2028" s="65">
        <v>42156</v>
      </c>
      <c r="M2028" s="65">
        <v>42339</v>
      </c>
      <c r="N2028" s="127" t="s">
        <v>53</v>
      </c>
      <c r="O2028" s="127" t="s">
        <v>22</v>
      </c>
      <c r="P2028" s="50"/>
      <c r="Q2028" s="50"/>
      <c r="R2028" s="50"/>
      <c r="S2028" s="50"/>
      <c r="T2028" s="50"/>
      <c r="U2028" s="50"/>
      <c r="V2028" s="50"/>
      <c r="W2028" s="50"/>
      <c r="X2028" s="50"/>
      <c r="Y2028" s="50"/>
      <c r="Z2028" s="50"/>
      <c r="AA2028" s="50"/>
      <c r="AB2028" s="50"/>
      <c r="AC2028" s="50"/>
      <c r="AD2028" s="50"/>
      <c r="AE2028" s="50"/>
      <c r="AF2028" s="50"/>
      <c r="AG2028" s="50"/>
      <c r="AH2028" s="50"/>
      <c r="AI2028" s="50"/>
      <c r="AJ2028" s="50"/>
      <c r="AK2028" s="50"/>
      <c r="AL2028" s="50"/>
      <c r="AM2028" s="50"/>
      <c r="AN2028" s="50"/>
      <c r="AO2028" s="50"/>
      <c r="AP2028" s="50"/>
      <c r="AQ2028" s="50"/>
      <c r="AR2028" s="50"/>
      <c r="AS2028" s="50"/>
      <c r="AT2028" s="50"/>
      <c r="AU2028" s="50"/>
      <c r="AV2028" s="50"/>
      <c r="AW2028" s="50"/>
      <c r="AX2028" s="50"/>
      <c r="AY2028" s="50"/>
      <c r="AZ2028" s="50"/>
      <c r="BA2028" s="50"/>
      <c r="BB2028" s="50"/>
      <c r="BC2028" s="50"/>
      <c r="BD2028" s="50"/>
      <c r="BE2028" s="50"/>
      <c r="BF2028" s="50"/>
      <c r="BG2028" s="50"/>
      <c r="BH2028" s="50"/>
      <c r="BI2028" s="50"/>
      <c r="BJ2028" s="50"/>
      <c r="BK2028" s="50"/>
      <c r="BL2028" s="50"/>
      <c r="BM2028" s="50"/>
      <c r="BN2028" s="50"/>
      <c r="BO2028" s="50"/>
      <c r="BP2028" s="50"/>
      <c r="BQ2028" s="50"/>
      <c r="BR2028" s="50"/>
      <c r="BS2028" s="50"/>
      <c r="BT2028" s="50"/>
      <c r="BU2028" s="50"/>
      <c r="BV2028" s="50"/>
      <c r="BW2028" s="50"/>
      <c r="BX2028" s="50"/>
      <c r="BY2028" s="50"/>
      <c r="BZ2028" s="50"/>
      <c r="CA2028" s="50"/>
      <c r="CB2028" s="50"/>
      <c r="CC2028" s="50"/>
      <c r="CD2028" s="50"/>
      <c r="CE2028" s="50"/>
      <c r="CF2028" s="50"/>
      <c r="CG2028" s="50"/>
      <c r="CH2028" s="50"/>
      <c r="CI2028" s="50"/>
      <c r="CJ2028" s="50"/>
      <c r="CK2028" s="50"/>
      <c r="CL2028" s="50"/>
      <c r="CM2028" s="50"/>
      <c r="CN2028" s="50"/>
      <c r="CO2028" s="50"/>
      <c r="CP2028" s="50"/>
      <c r="CQ2028" s="50"/>
      <c r="CR2028" s="50"/>
      <c r="CS2028" s="50"/>
      <c r="CT2028" s="50"/>
      <c r="CU2028" s="50"/>
      <c r="CV2028" s="50"/>
      <c r="CW2028" s="50"/>
      <c r="CX2028" s="50"/>
      <c r="CY2028" s="50"/>
      <c r="CZ2028" s="50"/>
      <c r="DA2028" s="50"/>
      <c r="DB2028" s="50"/>
      <c r="DC2028" s="50"/>
      <c r="DD2028" s="50"/>
      <c r="DE2028" s="50"/>
      <c r="DF2028" s="50"/>
      <c r="DG2028" s="50"/>
      <c r="DH2028" s="50"/>
      <c r="DI2028" s="50"/>
      <c r="DJ2028" s="50"/>
      <c r="DK2028" s="50"/>
      <c r="DL2028" s="50"/>
      <c r="DM2028" s="50"/>
      <c r="DN2028" s="50"/>
      <c r="DO2028" s="50"/>
      <c r="DP2028" s="50"/>
      <c r="DQ2028" s="50"/>
      <c r="DR2028" s="50"/>
      <c r="DS2028" s="50"/>
      <c r="DT2028" s="50"/>
      <c r="DU2028" s="50"/>
      <c r="DV2028" s="50"/>
      <c r="DW2028" s="50"/>
      <c r="DX2028" s="50"/>
      <c r="DY2028" s="50"/>
      <c r="DZ2028" s="50"/>
      <c r="EA2028" s="50"/>
      <c r="EB2028" s="50"/>
      <c r="EC2028" s="50"/>
      <c r="ED2028" s="50"/>
      <c r="EE2028" s="50"/>
      <c r="EF2028" s="50"/>
      <c r="EG2028" s="50"/>
      <c r="EH2028" s="50"/>
      <c r="EI2028" s="50"/>
      <c r="EJ2028" s="50"/>
      <c r="EK2028" s="50"/>
      <c r="EL2028" s="50"/>
      <c r="EM2028" s="50"/>
      <c r="EN2028" s="50"/>
      <c r="EO2028" s="50"/>
      <c r="EP2028" s="50"/>
      <c r="EQ2028" s="50"/>
      <c r="ER2028" s="50"/>
      <c r="ES2028" s="50"/>
      <c r="ET2028" s="50"/>
      <c r="EU2028" s="50"/>
      <c r="EV2028" s="50"/>
      <c r="EW2028" s="50"/>
      <c r="EX2028" s="50"/>
      <c r="EY2028" s="50"/>
      <c r="EZ2028" s="50"/>
      <c r="FA2028" s="50"/>
      <c r="FB2028" s="50"/>
      <c r="FC2028" s="50"/>
      <c r="FD2028" s="50"/>
      <c r="FE2028" s="50"/>
      <c r="FF2028" s="50"/>
      <c r="FG2028" s="50"/>
      <c r="FH2028" s="50"/>
      <c r="FI2028" s="50"/>
      <c r="FJ2028" s="50"/>
      <c r="FK2028" s="50"/>
      <c r="FL2028" s="50"/>
      <c r="FM2028" s="50"/>
      <c r="FN2028" s="50"/>
      <c r="FO2028" s="50"/>
      <c r="FP2028" s="50"/>
      <c r="FQ2028" s="50"/>
      <c r="FR2028" s="50"/>
      <c r="FS2028" s="50"/>
      <c r="FT2028" s="50"/>
      <c r="FU2028" s="50"/>
      <c r="FV2028" s="50"/>
      <c r="FW2028" s="50"/>
      <c r="FX2028" s="50"/>
      <c r="FY2028" s="50"/>
      <c r="FZ2028" s="50"/>
      <c r="GA2028" s="50"/>
      <c r="GB2028" s="50"/>
      <c r="GC2028" s="50"/>
      <c r="GD2028" s="50"/>
      <c r="GE2028" s="50"/>
      <c r="GF2028" s="50"/>
      <c r="GG2028" s="50"/>
      <c r="GH2028" s="50"/>
      <c r="GI2028" s="50"/>
      <c r="GJ2028" s="50"/>
      <c r="GK2028" s="50"/>
      <c r="GL2028" s="50"/>
      <c r="GM2028" s="50"/>
      <c r="GN2028" s="50"/>
      <c r="GO2028" s="50"/>
      <c r="GP2028" s="50"/>
      <c r="GQ2028" s="50"/>
      <c r="GR2028" s="50"/>
      <c r="GS2028" s="50"/>
      <c r="GT2028" s="50"/>
      <c r="GU2028" s="50"/>
      <c r="GV2028" s="50"/>
      <c r="GW2028" s="50"/>
      <c r="GX2028" s="50"/>
      <c r="GY2028" s="50"/>
      <c r="GZ2028" s="50"/>
      <c r="HA2028" s="50"/>
      <c r="HB2028" s="50"/>
      <c r="HC2028" s="50"/>
      <c r="HD2028" s="50"/>
      <c r="HE2028" s="50"/>
      <c r="HF2028" s="50"/>
      <c r="HG2028" s="50"/>
      <c r="HH2028" s="50"/>
      <c r="HI2028" s="50"/>
      <c r="HJ2028" s="50"/>
      <c r="HK2028" s="50"/>
      <c r="HL2028" s="50"/>
      <c r="HM2028" s="50"/>
      <c r="HN2028" s="50"/>
      <c r="HO2028" s="50"/>
      <c r="HP2028" s="50"/>
      <c r="HQ2028" s="50"/>
      <c r="HR2028" s="50"/>
      <c r="HS2028" s="50"/>
      <c r="HT2028" s="50"/>
      <c r="HU2028" s="50"/>
      <c r="HV2028" s="50"/>
      <c r="HW2028" s="50"/>
      <c r="HX2028" s="181"/>
    </row>
    <row r="2029" spans="1:232" ht="65.25" customHeight="1" x14ac:dyDescent="0.25">
      <c r="A2029" s="52">
        <v>2007</v>
      </c>
      <c r="B2029" s="68" t="s">
        <v>1528</v>
      </c>
      <c r="C2029" s="68">
        <v>3410120</v>
      </c>
      <c r="D2029" s="68" t="s">
        <v>716</v>
      </c>
      <c r="E2029" s="68" t="s">
        <v>1971</v>
      </c>
      <c r="F2029" s="69">
        <v>796</v>
      </c>
      <c r="G2029" s="69" t="s">
        <v>19</v>
      </c>
      <c r="H2029" s="67">
        <v>5300000000</v>
      </c>
      <c r="I2029" s="69" t="s">
        <v>1572</v>
      </c>
      <c r="J2029" s="45">
        <v>1</v>
      </c>
      <c r="K2029" s="151">
        <v>1030000</v>
      </c>
      <c r="L2029" s="65">
        <v>42156</v>
      </c>
      <c r="M2029" s="65">
        <v>42339</v>
      </c>
      <c r="N2029" s="69" t="s">
        <v>53</v>
      </c>
      <c r="O2029" s="69" t="s">
        <v>22</v>
      </c>
    </row>
    <row r="2030" spans="1:232" ht="65.25" customHeight="1" x14ac:dyDescent="0.25">
      <c r="A2030" s="52">
        <v>2008</v>
      </c>
      <c r="B2030" s="69" t="s">
        <v>23</v>
      </c>
      <c r="C2030" s="8">
        <v>2925253</v>
      </c>
      <c r="D2030" s="69" t="s">
        <v>2160</v>
      </c>
      <c r="E2030" s="69" t="s">
        <v>920</v>
      </c>
      <c r="F2030" s="69">
        <v>796</v>
      </c>
      <c r="G2030" s="69" t="s">
        <v>19</v>
      </c>
      <c r="H2030" s="69">
        <v>53727000</v>
      </c>
      <c r="I2030" s="69" t="s">
        <v>70</v>
      </c>
      <c r="J2030" s="45">
        <v>6</v>
      </c>
      <c r="K2030" s="151">
        <v>147500</v>
      </c>
      <c r="L2030" s="65">
        <v>42156</v>
      </c>
      <c r="M2030" s="65">
        <v>42217</v>
      </c>
      <c r="N2030" s="69" t="s">
        <v>53</v>
      </c>
      <c r="O2030" s="69" t="s">
        <v>22</v>
      </c>
    </row>
    <row r="2031" spans="1:232" ht="65.25" customHeight="1" x14ac:dyDescent="0.25">
      <c r="A2031" s="52">
        <v>2009</v>
      </c>
      <c r="B2031" s="69" t="s">
        <v>23</v>
      </c>
      <c r="C2031" s="68">
        <v>2699440</v>
      </c>
      <c r="D2031" s="69" t="s">
        <v>2090</v>
      </c>
      <c r="E2031" s="69" t="s">
        <v>2162</v>
      </c>
      <c r="F2031" s="69">
        <v>876</v>
      </c>
      <c r="G2031" s="69" t="s">
        <v>2093</v>
      </c>
      <c r="H2031" s="67">
        <v>53401</v>
      </c>
      <c r="I2031" s="69" t="s">
        <v>20</v>
      </c>
      <c r="J2031" s="45">
        <v>1534</v>
      </c>
      <c r="K2031" s="151">
        <v>264723.11</v>
      </c>
      <c r="L2031" s="65">
        <v>42156</v>
      </c>
      <c r="M2031" s="65">
        <v>42217</v>
      </c>
      <c r="N2031" s="69" t="s">
        <v>53</v>
      </c>
      <c r="O2031" s="69" t="s">
        <v>22</v>
      </c>
    </row>
    <row r="2032" spans="1:232" ht="65.25" customHeight="1" x14ac:dyDescent="0.25">
      <c r="A2032" s="52">
        <v>2010</v>
      </c>
      <c r="B2032" s="69" t="s">
        <v>2036</v>
      </c>
      <c r="C2032" s="69">
        <v>9010000</v>
      </c>
      <c r="D2032" s="69" t="s">
        <v>2038</v>
      </c>
      <c r="E2032" s="69" t="s">
        <v>2037</v>
      </c>
      <c r="F2032" s="69">
        <v>876</v>
      </c>
      <c r="G2032" s="69" t="s">
        <v>60</v>
      </c>
      <c r="H2032" s="67">
        <v>53000000</v>
      </c>
      <c r="I2032" s="69" t="s">
        <v>1572</v>
      </c>
      <c r="J2032" s="4">
        <v>1</v>
      </c>
      <c r="K2032" s="151">
        <v>199000</v>
      </c>
      <c r="L2032" s="65">
        <v>42156</v>
      </c>
      <c r="M2032" s="65">
        <v>42186</v>
      </c>
      <c r="N2032" s="69" t="s">
        <v>53</v>
      </c>
      <c r="O2032" s="69" t="s">
        <v>22</v>
      </c>
    </row>
    <row r="2033" spans="1:15" ht="65.25" customHeight="1" x14ac:dyDescent="0.25">
      <c r="A2033" s="52">
        <v>2011</v>
      </c>
      <c r="B2033" s="68" t="s">
        <v>23</v>
      </c>
      <c r="C2033" s="10">
        <v>2519416</v>
      </c>
      <c r="D2033" s="69" t="s">
        <v>390</v>
      </c>
      <c r="E2033" s="69" t="s">
        <v>2163</v>
      </c>
      <c r="F2033" s="69">
        <v>166</v>
      </c>
      <c r="G2033" s="69" t="s">
        <v>55</v>
      </c>
      <c r="H2033" s="69">
        <v>53401</v>
      </c>
      <c r="I2033" s="69" t="s">
        <v>20</v>
      </c>
      <c r="J2033" s="4">
        <v>13931</v>
      </c>
      <c r="K2033" s="151">
        <v>641435.89</v>
      </c>
      <c r="L2033" s="65">
        <v>42156</v>
      </c>
      <c r="M2033" s="65">
        <v>42217</v>
      </c>
      <c r="N2033" s="69" t="s">
        <v>53</v>
      </c>
      <c r="O2033" s="69" t="s">
        <v>22</v>
      </c>
    </row>
    <row r="2034" spans="1:15" ht="65.25" customHeight="1" x14ac:dyDescent="0.25">
      <c r="A2034" s="52">
        <v>2012</v>
      </c>
      <c r="B2034" s="68" t="s">
        <v>2170</v>
      </c>
      <c r="C2034" s="68">
        <v>9241020</v>
      </c>
      <c r="D2034" s="13" t="s">
        <v>2168</v>
      </c>
      <c r="E2034" s="69" t="s">
        <v>2169</v>
      </c>
      <c r="F2034" s="69">
        <v>876</v>
      </c>
      <c r="G2034" s="69" t="s">
        <v>60</v>
      </c>
      <c r="H2034" s="69">
        <v>71401000000</v>
      </c>
      <c r="I2034" s="69" t="s">
        <v>2167</v>
      </c>
      <c r="J2034" s="4">
        <v>1</v>
      </c>
      <c r="K2034" s="151">
        <v>605483.96</v>
      </c>
      <c r="L2034" s="65">
        <v>42156</v>
      </c>
      <c r="M2034" s="65">
        <v>42186</v>
      </c>
      <c r="N2034" s="69" t="s">
        <v>53</v>
      </c>
      <c r="O2034" s="69" t="s">
        <v>22</v>
      </c>
    </row>
    <row r="2035" spans="1:15" ht="65.25" customHeight="1" x14ac:dyDescent="0.25">
      <c r="A2035" s="52">
        <v>2013</v>
      </c>
      <c r="B2035" s="68" t="s">
        <v>23</v>
      </c>
      <c r="C2035" s="68">
        <v>2715010</v>
      </c>
      <c r="D2035" s="69" t="s">
        <v>381</v>
      </c>
      <c r="E2035" s="69" t="s">
        <v>2078</v>
      </c>
      <c r="F2035" s="2" t="s">
        <v>362</v>
      </c>
      <c r="G2035" s="69" t="s">
        <v>1787</v>
      </c>
      <c r="H2035" s="68">
        <v>53401</v>
      </c>
      <c r="I2035" s="69" t="s">
        <v>20</v>
      </c>
      <c r="J2035" s="64">
        <v>103.7</v>
      </c>
      <c r="K2035" s="151">
        <v>109235.53</v>
      </c>
      <c r="L2035" s="65">
        <v>42156</v>
      </c>
      <c r="M2035" s="65">
        <v>42186</v>
      </c>
      <c r="N2035" s="69" t="s">
        <v>53</v>
      </c>
      <c r="O2035" s="69" t="s">
        <v>22</v>
      </c>
    </row>
    <row r="2036" spans="1:15" ht="65.25" customHeight="1" x14ac:dyDescent="0.25">
      <c r="A2036" s="52">
        <v>2014</v>
      </c>
      <c r="B2036" s="152" t="s">
        <v>23</v>
      </c>
      <c r="C2036" s="152">
        <v>2521371</v>
      </c>
      <c r="D2036" s="69" t="s">
        <v>1611</v>
      </c>
      <c r="E2036" s="69" t="s">
        <v>2084</v>
      </c>
      <c r="F2036" s="2" t="s">
        <v>362</v>
      </c>
      <c r="G2036" s="68" t="s">
        <v>363</v>
      </c>
      <c r="H2036" s="67">
        <v>53000000</v>
      </c>
      <c r="I2036" s="69" t="s">
        <v>1572</v>
      </c>
      <c r="J2036" s="150">
        <v>848</v>
      </c>
      <c r="K2036" s="151">
        <v>115093.28</v>
      </c>
      <c r="L2036" s="65">
        <v>42156</v>
      </c>
      <c r="M2036" s="65">
        <v>42186</v>
      </c>
      <c r="N2036" s="69" t="s">
        <v>53</v>
      </c>
      <c r="O2036" s="69" t="s">
        <v>22</v>
      </c>
    </row>
    <row r="2037" spans="1:15" ht="65.25" customHeight="1" x14ac:dyDescent="0.25">
      <c r="A2037" s="52">
        <v>2015</v>
      </c>
      <c r="B2037" s="69" t="s">
        <v>119</v>
      </c>
      <c r="C2037" s="6">
        <v>8511000</v>
      </c>
      <c r="D2037" s="69" t="s">
        <v>151</v>
      </c>
      <c r="E2037" s="69" t="s">
        <v>223</v>
      </c>
      <c r="F2037" s="69">
        <v>792</v>
      </c>
      <c r="G2037" s="69" t="s">
        <v>117</v>
      </c>
      <c r="H2037" s="67">
        <v>53415</v>
      </c>
      <c r="I2037" s="69" t="s">
        <v>201</v>
      </c>
      <c r="J2037" s="150">
        <v>47</v>
      </c>
      <c r="K2037" s="151">
        <v>128834.76</v>
      </c>
      <c r="L2037" s="65">
        <v>42156</v>
      </c>
      <c r="M2037" s="65">
        <v>42186</v>
      </c>
      <c r="N2037" s="69" t="s">
        <v>21</v>
      </c>
      <c r="O2037" s="69" t="s">
        <v>22</v>
      </c>
    </row>
    <row r="2038" spans="1:15" ht="65.25" customHeight="1" x14ac:dyDescent="0.25">
      <c r="A2038" s="52">
        <v>2016</v>
      </c>
      <c r="B2038" s="69" t="s">
        <v>119</v>
      </c>
      <c r="C2038" s="6">
        <v>8511000</v>
      </c>
      <c r="D2038" s="69" t="s">
        <v>151</v>
      </c>
      <c r="E2038" s="69" t="s">
        <v>223</v>
      </c>
      <c r="F2038" s="69">
        <v>792</v>
      </c>
      <c r="G2038" s="69" t="s">
        <v>117</v>
      </c>
      <c r="H2038" s="67">
        <v>53415</v>
      </c>
      <c r="I2038" s="69" t="s">
        <v>214</v>
      </c>
      <c r="J2038" s="150">
        <v>42</v>
      </c>
      <c r="K2038" s="151">
        <v>136413.9</v>
      </c>
      <c r="L2038" s="65">
        <v>42156</v>
      </c>
      <c r="M2038" s="65">
        <v>42339</v>
      </c>
      <c r="N2038" s="69" t="s">
        <v>21</v>
      </c>
      <c r="O2038" s="69" t="s">
        <v>22</v>
      </c>
    </row>
    <row r="2039" spans="1:15" ht="65.25" customHeight="1" x14ac:dyDescent="0.25">
      <c r="A2039" s="52">
        <v>2017</v>
      </c>
      <c r="B2039" s="8" t="s">
        <v>23</v>
      </c>
      <c r="C2039" s="8">
        <v>3020120</v>
      </c>
      <c r="D2039" s="68" t="s">
        <v>1744</v>
      </c>
      <c r="E2039" s="68" t="s">
        <v>1703</v>
      </c>
      <c r="F2039" s="69">
        <v>796</v>
      </c>
      <c r="G2039" s="69" t="s">
        <v>19</v>
      </c>
      <c r="H2039" s="68">
        <v>53413</v>
      </c>
      <c r="I2039" s="68" t="s">
        <v>178</v>
      </c>
      <c r="J2039" s="45">
        <v>50</v>
      </c>
      <c r="K2039" s="64">
        <v>229800</v>
      </c>
      <c r="L2039" s="65">
        <v>42156</v>
      </c>
      <c r="M2039" s="65">
        <v>42339</v>
      </c>
      <c r="N2039" s="69" t="s">
        <v>54</v>
      </c>
      <c r="O2039" s="68" t="s">
        <v>51</v>
      </c>
    </row>
    <row r="2040" spans="1:15" ht="65.25" customHeight="1" x14ac:dyDescent="0.25">
      <c r="A2040" s="52">
        <v>2018</v>
      </c>
      <c r="B2040" s="8" t="s">
        <v>23</v>
      </c>
      <c r="C2040" s="59">
        <v>3020365</v>
      </c>
      <c r="D2040" s="68" t="s">
        <v>1744</v>
      </c>
      <c r="E2040" s="68" t="s">
        <v>1681</v>
      </c>
      <c r="F2040" s="69">
        <v>796</v>
      </c>
      <c r="G2040" s="69" t="s">
        <v>19</v>
      </c>
      <c r="H2040" s="67">
        <v>53401</v>
      </c>
      <c r="I2040" s="69" t="s">
        <v>20</v>
      </c>
      <c r="J2040" s="45">
        <v>68</v>
      </c>
      <c r="K2040" s="64">
        <v>371750</v>
      </c>
      <c r="L2040" s="65">
        <v>42156</v>
      </c>
      <c r="M2040" s="65">
        <v>42339</v>
      </c>
      <c r="N2040" s="69" t="s">
        <v>54</v>
      </c>
      <c r="O2040" s="68" t="s">
        <v>51</v>
      </c>
    </row>
    <row r="2041" spans="1:15" ht="65.25" customHeight="1" x14ac:dyDescent="0.25">
      <c r="A2041" s="52">
        <v>2019</v>
      </c>
      <c r="B2041" s="68" t="s">
        <v>2105</v>
      </c>
      <c r="C2041" s="68">
        <v>4560521</v>
      </c>
      <c r="D2041" s="134" t="s">
        <v>572</v>
      </c>
      <c r="E2041" s="69" t="s">
        <v>2120</v>
      </c>
      <c r="F2041" s="69">
        <v>876</v>
      </c>
      <c r="G2041" s="69" t="s">
        <v>60</v>
      </c>
      <c r="H2041" s="67">
        <v>53000000</v>
      </c>
      <c r="I2041" s="69" t="s">
        <v>1572</v>
      </c>
      <c r="J2041" s="37">
        <v>10</v>
      </c>
      <c r="K2041" s="64">
        <v>4362806.5999999996</v>
      </c>
      <c r="L2041" s="65">
        <v>42156</v>
      </c>
      <c r="M2041" s="65">
        <v>42339</v>
      </c>
      <c r="N2041" s="69" t="s">
        <v>21</v>
      </c>
      <c r="O2041" s="69" t="s">
        <v>22</v>
      </c>
    </row>
    <row r="2042" spans="1:15" ht="65.25" customHeight="1" x14ac:dyDescent="0.25">
      <c r="A2042" s="52">
        <v>2020</v>
      </c>
      <c r="B2042" s="68">
        <v>45</v>
      </c>
      <c r="C2042" s="68">
        <v>4520000</v>
      </c>
      <c r="D2042" s="134" t="s">
        <v>572</v>
      </c>
      <c r="E2042" s="68" t="s">
        <v>2177</v>
      </c>
      <c r="F2042" s="69">
        <v>876</v>
      </c>
      <c r="G2042" s="69" t="s">
        <v>60</v>
      </c>
      <c r="H2042" s="67">
        <v>53401</v>
      </c>
      <c r="I2042" s="69" t="s">
        <v>20</v>
      </c>
      <c r="J2042" s="45">
        <v>1</v>
      </c>
      <c r="K2042" s="64">
        <v>530980.46</v>
      </c>
      <c r="L2042" s="65">
        <v>42156</v>
      </c>
      <c r="M2042" s="65">
        <v>42339</v>
      </c>
      <c r="N2042" s="69" t="s">
        <v>21</v>
      </c>
      <c r="O2042" s="68" t="s">
        <v>22</v>
      </c>
    </row>
    <row r="2043" spans="1:15" ht="65.25" customHeight="1" x14ac:dyDescent="0.25">
      <c r="A2043" s="52">
        <v>2021</v>
      </c>
      <c r="B2043" s="68">
        <v>45</v>
      </c>
      <c r="C2043" s="68">
        <v>4520000</v>
      </c>
      <c r="D2043" s="134" t="s">
        <v>572</v>
      </c>
      <c r="E2043" s="68" t="s">
        <v>2178</v>
      </c>
      <c r="F2043" s="69">
        <v>876</v>
      </c>
      <c r="G2043" s="69" t="s">
        <v>60</v>
      </c>
      <c r="H2043" s="10">
        <v>53256</v>
      </c>
      <c r="I2043" s="69" t="s">
        <v>20</v>
      </c>
      <c r="J2043" s="45">
        <v>1</v>
      </c>
      <c r="K2043" s="64">
        <v>590000</v>
      </c>
      <c r="L2043" s="65">
        <v>42156</v>
      </c>
      <c r="M2043" s="65">
        <v>42339</v>
      </c>
      <c r="N2043" s="69" t="s">
        <v>21</v>
      </c>
      <c r="O2043" s="68" t="s">
        <v>22</v>
      </c>
    </row>
    <row r="2044" spans="1:15" ht="65.25" customHeight="1" x14ac:dyDescent="0.25">
      <c r="A2044" s="52">
        <v>2022</v>
      </c>
      <c r="B2044" s="69" t="s">
        <v>119</v>
      </c>
      <c r="C2044" s="6">
        <v>8511000</v>
      </c>
      <c r="D2044" s="69" t="s">
        <v>1026</v>
      </c>
      <c r="E2044" s="69" t="s">
        <v>1027</v>
      </c>
      <c r="F2044" s="69">
        <v>876</v>
      </c>
      <c r="G2044" s="69" t="s">
        <v>60</v>
      </c>
      <c r="H2044" s="69">
        <v>53727000</v>
      </c>
      <c r="I2044" s="69" t="s">
        <v>70</v>
      </c>
      <c r="J2044" s="45">
        <v>1</v>
      </c>
      <c r="K2044" s="64">
        <v>163615</v>
      </c>
      <c r="L2044" s="65">
        <v>42156</v>
      </c>
      <c r="M2044" s="65">
        <v>42217</v>
      </c>
      <c r="N2044" s="69" t="s">
        <v>53</v>
      </c>
      <c r="O2044" s="68" t="s">
        <v>22</v>
      </c>
    </row>
    <row r="2045" spans="1:15" ht="65.25" customHeight="1" x14ac:dyDescent="0.25">
      <c r="A2045" s="52">
        <v>2023</v>
      </c>
      <c r="B2045" s="69" t="s">
        <v>119</v>
      </c>
      <c r="C2045" s="6">
        <v>8511000</v>
      </c>
      <c r="D2045" s="69" t="s">
        <v>1026</v>
      </c>
      <c r="E2045" s="69" t="s">
        <v>223</v>
      </c>
      <c r="F2045" s="69">
        <v>876</v>
      </c>
      <c r="G2045" s="69" t="s">
        <v>60</v>
      </c>
      <c r="H2045" s="67">
        <v>53425</v>
      </c>
      <c r="I2045" s="69" t="s">
        <v>56</v>
      </c>
      <c r="J2045" s="45">
        <v>1</v>
      </c>
      <c r="K2045" s="64">
        <v>161889.16</v>
      </c>
      <c r="L2045" s="65">
        <v>42156</v>
      </c>
      <c r="M2045" s="65">
        <v>42217</v>
      </c>
      <c r="N2045" s="69" t="s">
        <v>21</v>
      </c>
      <c r="O2045" s="68" t="s">
        <v>22</v>
      </c>
    </row>
    <row r="2046" spans="1:15" ht="65.25" customHeight="1" x14ac:dyDescent="0.25">
      <c r="A2046" s="52">
        <v>2024</v>
      </c>
      <c r="B2046" s="8" t="s">
        <v>23</v>
      </c>
      <c r="C2046" s="59">
        <v>3020365</v>
      </c>
      <c r="D2046" s="68" t="s">
        <v>1744</v>
      </c>
      <c r="E2046" s="68" t="s">
        <v>1681</v>
      </c>
      <c r="F2046" s="69">
        <v>796</v>
      </c>
      <c r="G2046" s="69" t="s">
        <v>19</v>
      </c>
      <c r="H2046" s="67">
        <v>53401</v>
      </c>
      <c r="I2046" s="69" t="s">
        <v>20</v>
      </c>
      <c r="J2046" s="45">
        <v>17</v>
      </c>
      <c r="K2046" s="64">
        <v>212300</v>
      </c>
      <c r="L2046" s="65">
        <v>42156</v>
      </c>
      <c r="M2046" s="65">
        <v>42339</v>
      </c>
      <c r="N2046" s="69" t="s">
        <v>54</v>
      </c>
      <c r="O2046" s="68" t="s">
        <v>51</v>
      </c>
    </row>
    <row r="2047" spans="1:15" ht="65.25" customHeight="1" x14ac:dyDescent="0.25">
      <c r="A2047" s="52">
        <v>2025</v>
      </c>
      <c r="B2047" s="68" t="s">
        <v>74</v>
      </c>
      <c r="C2047" s="68">
        <v>7440032</v>
      </c>
      <c r="D2047" s="68" t="s">
        <v>666</v>
      </c>
      <c r="E2047" s="68" t="s">
        <v>2180</v>
      </c>
      <c r="F2047" s="68">
        <v>876</v>
      </c>
      <c r="G2047" s="69" t="s">
        <v>60</v>
      </c>
      <c r="H2047" s="68">
        <v>53252</v>
      </c>
      <c r="I2047" s="68" t="s">
        <v>782</v>
      </c>
      <c r="J2047" s="45">
        <v>1</v>
      </c>
      <c r="K2047" s="64">
        <v>20000</v>
      </c>
      <c r="L2047" s="65">
        <v>42156</v>
      </c>
      <c r="M2047" s="65">
        <v>42217</v>
      </c>
      <c r="N2047" s="69" t="s">
        <v>21</v>
      </c>
      <c r="O2047" s="68" t="s">
        <v>22</v>
      </c>
    </row>
    <row r="2048" spans="1:15" ht="65.25" customHeight="1" x14ac:dyDescent="0.25">
      <c r="A2048" s="52">
        <v>2026</v>
      </c>
      <c r="B2048" s="15" t="s">
        <v>23</v>
      </c>
      <c r="C2048" s="15">
        <v>3020543</v>
      </c>
      <c r="D2048" s="7" t="s">
        <v>366</v>
      </c>
      <c r="E2048" s="7" t="s">
        <v>2125</v>
      </c>
      <c r="F2048" s="15">
        <v>796</v>
      </c>
      <c r="G2048" s="15" t="s">
        <v>19</v>
      </c>
      <c r="H2048" s="178">
        <v>53401</v>
      </c>
      <c r="I2048" s="15" t="s">
        <v>20</v>
      </c>
      <c r="J2048" s="73">
        <v>11</v>
      </c>
      <c r="K2048" s="74">
        <v>119625</v>
      </c>
      <c r="L2048" s="65">
        <v>42156</v>
      </c>
      <c r="M2048" s="65">
        <v>42217</v>
      </c>
      <c r="N2048" s="69" t="s">
        <v>53</v>
      </c>
      <c r="O2048" s="68" t="s">
        <v>51</v>
      </c>
    </row>
    <row r="2049" spans="1:15" ht="65.25" customHeight="1" x14ac:dyDescent="0.25">
      <c r="A2049" s="52">
        <v>2027</v>
      </c>
      <c r="B2049" s="68" t="s">
        <v>1531</v>
      </c>
      <c r="C2049" s="68">
        <v>4527384</v>
      </c>
      <c r="D2049" s="134" t="s">
        <v>572</v>
      </c>
      <c r="E2049" s="68" t="s">
        <v>2182</v>
      </c>
      <c r="F2049" s="69">
        <v>876</v>
      </c>
      <c r="G2049" s="69" t="s">
        <v>60</v>
      </c>
      <c r="H2049" s="68">
        <v>53231</v>
      </c>
      <c r="I2049" s="35" t="s">
        <v>592</v>
      </c>
      <c r="J2049" s="45">
        <v>1</v>
      </c>
      <c r="K2049" s="64">
        <v>969829.75</v>
      </c>
      <c r="L2049" s="65">
        <v>42156</v>
      </c>
      <c r="M2049" s="65">
        <v>42248</v>
      </c>
      <c r="N2049" s="69" t="s">
        <v>21</v>
      </c>
      <c r="O2049" s="68" t="s">
        <v>22</v>
      </c>
    </row>
    <row r="2050" spans="1:15" ht="65.25" customHeight="1" x14ac:dyDescent="0.25">
      <c r="A2050" s="52">
        <v>2028</v>
      </c>
      <c r="B2050" s="68" t="s">
        <v>1531</v>
      </c>
      <c r="C2050" s="68">
        <v>4527384</v>
      </c>
      <c r="D2050" s="134" t="s">
        <v>572</v>
      </c>
      <c r="E2050" s="7" t="s">
        <v>2183</v>
      </c>
      <c r="F2050" s="69">
        <v>876</v>
      </c>
      <c r="G2050" s="69" t="s">
        <v>60</v>
      </c>
      <c r="H2050" s="6" t="s">
        <v>2185</v>
      </c>
      <c r="I2050" s="69" t="s">
        <v>2184</v>
      </c>
      <c r="J2050" s="73">
        <v>3</v>
      </c>
      <c r="K2050" s="74">
        <v>1065588.8400000001</v>
      </c>
      <c r="L2050" s="65">
        <v>42156</v>
      </c>
      <c r="M2050" s="65">
        <v>42339</v>
      </c>
      <c r="N2050" s="69" t="s">
        <v>21</v>
      </c>
      <c r="O2050" s="68" t="s">
        <v>22</v>
      </c>
    </row>
    <row r="2051" spans="1:15" ht="65.25" customHeight="1" x14ac:dyDescent="0.25">
      <c r="A2051" s="52">
        <v>2029</v>
      </c>
      <c r="B2051" s="68" t="s">
        <v>1531</v>
      </c>
      <c r="C2051" s="68">
        <v>4527384</v>
      </c>
      <c r="D2051" s="134" t="s">
        <v>572</v>
      </c>
      <c r="E2051" s="7" t="s">
        <v>2186</v>
      </c>
      <c r="F2051" s="69">
        <v>876</v>
      </c>
      <c r="G2051" s="69" t="s">
        <v>60</v>
      </c>
      <c r="H2051" s="68">
        <v>53251</v>
      </c>
      <c r="I2051" s="35" t="s">
        <v>567</v>
      </c>
      <c r="J2051" s="73">
        <v>1</v>
      </c>
      <c r="K2051" s="74">
        <v>1033797.25</v>
      </c>
      <c r="L2051" s="65">
        <v>42156</v>
      </c>
      <c r="M2051" s="65">
        <v>42248</v>
      </c>
      <c r="N2051" s="69" t="s">
        <v>21</v>
      </c>
      <c r="O2051" s="68" t="s">
        <v>22</v>
      </c>
    </row>
    <row r="2052" spans="1:15" ht="65.25" customHeight="1" x14ac:dyDescent="0.25">
      <c r="A2052" s="52">
        <v>2030</v>
      </c>
      <c r="B2052" s="68">
        <v>45</v>
      </c>
      <c r="C2052" s="68">
        <v>4520000</v>
      </c>
      <c r="D2052" s="134" t="s">
        <v>572</v>
      </c>
      <c r="E2052" s="7" t="s">
        <v>2187</v>
      </c>
      <c r="F2052" s="69">
        <v>876</v>
      </c>
      <c r="G2052" s="69" t="s">
        <v>60</v>
      </c>
      <c r="H2052" s="10">
        <v>53256</v>
      </c>
      <c r="I2052" s="69" t="s">
        <v>20</v>
      </c>
      <c r="J2052" s="73">
        <v>1</v>
      </c>
      <c r="K2052" s="74">
        <v>401800.08</v>
      </c>
      <c r="L2052" s="65">
        <v>42156</v>
      </c>
      <c r="M2052" s="65">
        <v>42278</v>
      </c>
      <c r="N2052" s="69" t="s">
        <v>21</v>
      </c>
      <c r="O2052" s="68" t="s">
        <v>22</v>
      </c>
    </row>
    <row r="2053" spans="1:15" ht="65.25" customHeight="1" x14ac:dyDescent="0.25">
      <c r="A2053" s="52">
        <v>2031</v>
      </c>
      <c r="B2053" s="68" t="s">
        <v>1531</v>
      </c>
      <c r="C2053" s="68">
        <v>4527384</v>
      </c>
      <c r="D2053" s="134" t="s">
        <v>572</v>
      </c>
      <c r="E2053" s="7" t="s">
        <v>2188</v>
      </c>
      <c r="F2053" s="69">
        <v>876</v>
      </c>
      <c r="G2053" s="69" t="s">
        <v>60</v>
      </c>
      <c r="H2053" s="68">
        <v>53408</v>
      </c>
      <c r="I2053" s="69" t="s">
        <v>29</v>
      </c>
      <c r="J2053" s="73">
        <v>2</v>
      </c>
      <c r="K2053" s="74">
        <v>2264206.21</v>
      </c>
      <c r="L2053" s="65">
        <v>42156</v>
      </c>
      <c r="M2053" s="65">
        <v>42248</v>
      </c>
      <c r="N2053" s="69" t="s">
        <v>21</v>
      </c>
      <c r="O2053" s="68" t="s">
        <v>22</v>
      </c>
    </row>
    <row r="2054" spans="1:15" ht="65.25" customHeight="1" x14ac:dyDescent="0.25">
      <c r="A2054" s="52">
        <v>2032</v>
      </c>
      <c r="B2054" s="68" t="s">
        <v>1531</v>
      </c>
      <c r="C2054" s="68">
        <v>4527384</v>
      </c>
      <c r="D2054" s="134" t="s">
        <v>572</v>
      </c>
      <c r="E2054" s="7" t="s">
        <v>2189</v>
      </c>
      <c r="F2054" s="69">
        <v>876</v>
      </c>
      <c r="G2054" s="69" t="s">
        <v>60</v>
      </c>
      <c r="H2054" s="68">
        <v>53231</v>
      </c>
      <c r="I2054" s="35" t="s">
        <v>592</v>
      </c>
      <c r="J2054" s="73">
        <v>1</v>
      </c>
      <c r="K2054" s="74">
        <v>318754.5</v>
      </c>
      <c r="L2054" s="65">
        <v>42156</v>
      </c>
      <c r="M2054" s="65">
        <v>42248</v>
      </c>
      <c r="N2054" s="69" t="s">
        <v>21</v>
      </c>
      <c r="O2054" s="68" t="s">
        <v>22</v>
      </c>
    </row>
    <row r="2055" spans="1:15" ht="65.25" customHeight="1" x14ac:dyDescent="0.25">
      <c r="A2055" s="52">
        <v>2033</v>
      </c>
      <c r="B2055" s="68">
        <v>45</v>
      </c>
      <c r="C2055" s="68">
        <v>4520000</v>
      </c>
      <c r="D2055" s="134" t="s">
        <v>572</v>
      </c>
      <c r="E2055" s="7" t="s">
        <v>2190</v>
      </c>
      <c r="F2055" s="69">
        <v>876</v>
      </c>
      <c r="G2055" s="69" t="s">
        <v>60</v>
      </c>
      <c r="H2055" s="10">
        <v>53256</v>
      </c>
      <c r="I2055" s="69" t="s">
        <v>20</v>
      </c>
      <c r="J2055" s="73">
        <v>1</v>
      </c>
      <c r="K2055" s="74">
        <v>319202</v>
      </c>
      <c r="L2055" s="65">
        <v>42156</v>
      </c>
      <c r="M2055" s="65">
        <v>42278</v>
      </c>
      <c r="N2055" s="69" t="s">
        <v>21</v>
      </c>
      <c r="O2055" s="68" t="s">
        <v>22</v>
      </c>
    </row>
    <row r="2056" spans="1:15" ht="65.25" customHeight="1" x14ac:dyDescent="0.25">
      <c r="A2056" s="52">
        <v>2034</v>
      </c>
      <c r="B2056" s="68" t="s">
        <v>74</v>
      </c>
      <c r="C2056" s="68">
        <v>9319104</v>
      </c>
      <c r="D2056" s="35" t="s">
        <v>81</v>
      </c>
      <c r="E2056" s="35" t="s">
        <v>255</v>
      </c>
      <c r="F2056" s="35">
        <v>876</v>
      </c>
      <c r="G2056" s="69" t="s">
        <v>60</v>
      </c>
      <c r="H2056" s="68">
        <v>53233</v>
      </c>
      <c r="I2056" s="35" t="s">
        <v>591</v>
      </c>
      <c r="J2056" s="37">
        <v>1</v>
      </c>
      <c r="K2056" s="37">
        <v>62433.8</v>
      </c>
      <c r="L2056" s="65">
        <v>42156</v>
      </c>
      <c r="M2056" s="65">
        <v>42339</v>
      </c>
      <c r="N2056" s="69" t="s">
        <v>21</v>
      </c>
      <c r="O2056" s="35" t="s">
        <v>22</v>
      </c>
    </row>
    <row r="2057" spans="1:15" ht="65.25" customHeight="1" x14ac:dyDescent="0.25">
      <c r="A2057" s="52">
        <v>2035</v>
      </c>
      <c r="B2057" s="68" t="s">
        <v>74</v>
      </c>
      <c r="C2057" s="68">
        <v>9319104</v>
      </c>
      <c r="D2057" s="35" t="s">
        <v>81</v>
      </c>
      <c r="E2057" s="35" t="s">
        <v>255</v>
      </c>
      <c r="F2057" s="35">
        <v>876</v>
      </c>
      <c r="G2057" s="69" t="s">
        <v>60</v>
      </c>
      <c r="H2057" s="68">
        <v>53233</v>
      </c>
      <c r="I2057" s="35" t="s">
        <v>591</v>
      </c>
      <c r="J2057" s="37">
        <v>1</v>
      </c>
      <c r="K2057" s="37">
        <v>35128.6</v>
      </c>
      <c r="L2057" s="65">
        <v>42156</v>
      </c>
      <c r="M2057" s="65">
        <v>42339</v>
      </c>
      <c r="N2057" s="69" t="s">
        <v>21</v>
      </c>
      <c r="O2057" s="35" t="s">
        <v>22</v>
      </c>
    </row>
    <row r="2058" spans="1:15" ht="65.25" customHeight="1" x14ac:dyDescent="0.25">
      <c r="A2058" s="52">
        <v>2036</v>
      </c>
      <c r="B2058" s="68" t="s">
        <v>74</v>
      </c>
      <c r="C2058" s="68">
        <v>9319104</v>
      </c>
      <c r="D2058" s="35" t="s">
        <v>81</v>
      </c>
      <c r="E2058" s="35" t="s">
        <v>255</v>
      </c>
      <c r="F2058" s="35">
        <v>876</v>
      </c>
      <c r="G2058" s="69" t="s">
        <v>60</v>
      </c>
      <c r="H2058" s="68">
        <v>53256</v>
      </c>
      <c r="I2058" s="35" t="s">
        <v>679</v>
      </c>
      <c r="J2058" s="37">
        <v>1</v>
      </c>
      <c r="K2058" s="37">
        <v>135605.6</v>
      </c>
      <c r="L2058" s="65">
        <v>42156</v>
      </c>
      <c r="M2058" s="65">
        <v>42339</v>
      </c>
      <c r="N2058" s="69" t="s">
        <v>21</v>
      </c>
      <c r="O2058" s="35" t="s">
        <v>22</v>
      </c>
    </row>
    <row r="2059" spans="1:15" ht="65.25" customHeight="1" x14ac:dyDescent="0.25">
      <c r="A2059" s="52">
        <v>2037</v>
      </c>
      <c r="B2059" s="68" t="s">
        <v>74</v>
      </c>
      <c r="C2059" s="68">
        <v>9319104</v>
      </c>
      <c r="D2059" s="35" t="s">
        <v>81</v>
      </c>
      <c r="E2059" s="35" t="s">
        <v>255</v>
      </c>
      <c r="F2059" s="35">
        <v>876</v>
      </c>
      <c r="G2059" s="69" t="s">
        <v>60</v>
      </c>
      <c r="H2059" s="68">
        <v>53234</v>
      </c>
      <c r="I2059" s="35" t="s">
        <v>557</v>
      </c>
      <c r="J2059" s="37">
        <v>1</v>
      </c>
      <c r="K2059" s="37">
        <v>78540.800000000003</v>
      </c>
      <c r="L2059" s="65">
        <v>42156</v>
      </c>
      <c r="M2059" s="65">
        <v>42339</v>
      </c>
      <c r="N2059" s="69" t="s">
        <v>21</v>
      </c>
      <c r="O2059" s="35" t="s">
        <v>22</v>
      </c>
    </row>
    <row r="2060" spans="1:15" ht="65.25" customHeight="1" x14ac:dyDescent="0.25">
      <c r="A2060" s="52">
        <v>2038</v>
      </c>
      <c r="B2060" s="68" t="s">
        <v>74</v>
      </c>
      <c r="C2060" s="68">
        <v>9319104</v>
      </c>
      <c r="D2060" s="35" t="s">
        <v>81</v>
      </c>
      <c r="E2060" s="35" t="s">
        <v>255</v>
      </c>
      <c r="F2060" s="35">
        <v>876</v>
      </c>
      <c r="G2060" s="69" t="s">
        <v>60</v>
      </c>
      <c r="H2060" s="6">
        <v>53253</v>
      </c>
      <c r="I2060" s="68" t="s">
        <v>564</v>
      </c>
      <c r="J2060" s="37">
        <v>1</v>
      </c>
      <c r="K2060" s="37">
        <v>97562.4</v>
      </c>
      <c r="L2060" s="65">
        <v>42156</v>
      </c>
      <c r="M2060" s="65">
        <v>42339</v>
      </c>
      <c r="N2060" s="69" t="s">
        <v>21</v>
      </c>
      <c r="O2060" s="35" t="s">
        <v>22</v>
      </c>
    </row>
    <row r="2061" spans="1:15" ht="65.25" customHeight="1" x14ac:dyDescent="0.25">
      <c r="A2061" s="52">
        <v>2039</v>
      </c>
      <c r="B2061" s="68" t="s">
        <v>23</v>
      </c>
      <c r="C2061" s="129">
        <v>2716610</v>
      </c>
      <c r="D2061" s="69" t="s">
        <v>1889</v>
      </c>
      <c r="E2061" s="69" t="s">
        <v>2145</v>
      </c>
      <c r="F2061" s="35">
        <v>877</v>
      </c>
      <c r="G2061" s="69" t="s">
        <v>60</v>
      </c>
      <c r="H2061" s="67">
        <v>53401</v>
      </c>
      <c r="I2061" s="69" t="s">
        <v>20</v>
      </c>
      <c r="J2061" s="64">
        <v>1600</v>
      </c>
      <c r="K2061" s="74">
        <v>255864</v>
      </c>
      <c r="L2061" s="65">
        <v>42156</v>
      </c>
      <c r="M2061" s="65">
        <v>42248</v>
      </c>
      <c r="N2061" s="69" t="s">
        <v>53</v>
      </c>
      <c r="O2061" s="68" t="s">
        <v>51</v>
      </c>
    </row>
    <row r="2062" spans="1:15" ht="65.25" customHeight="1" x14ac:dyDescent="0.25">
      <c r="A2062" s="52">
        <v>2040</v>
      </c>
      <c r="B2062" s="68" t="s">
        <v>74</v>
      </c>
      <c r="C2062" s="68">
        <v>9319104</v>
      </c>
      <c r="D2062" s="35" t="s">
        <v>81</v>
      </c>
      <c r="E2062" s="35" t="s">
        <v>255</v>
      </c>
      <c r="F2062" s="35">
        <v>876</v>
      </c>
      <c r="G2062" s="69" t="s">
        <v>60</v>
      </c>
      <c r="H2062" s="10" t="s">
        <v>1908</v>
      </c>
      <c r="I2062" s="68" t="s">
        <v>1907</v>
      </c>
      <c r="J2062" s="37">
        <v>1</v>
      </c>
      <c r="K2062" s="37">
        <v>545401.62</v>
      </c>
      <c r="L2062" s="65">
        <v>42156</v>
      </c>
      <c r="M2062" s="65">
        <v>42339</v>
      </c>
      <c r="N2062" s="69" t="s">
        <v>21</v>
      </c>
      <c r="O2062" s="35" t="s">
        <v>22</v>
      </c>
    </row>
    <row r="2063" spans="1:15" ht="65.25" customHeight="1" x14ac:dyDescent="0.25">
      <c r="A2063" s="52">
        <v>2041</v>
      </c>
      <c r="B2063" s="69" t="s">
        <v>23</v>
      </c>
      <c r="C2063" s="8">
        <v>2930429</v>
      </c>
      <c r="D2063" s="13" t="s">
        <v>52</v>
      </c>
      <c r="E2063" s="69" t="s">
        <v>2191</v>
      </c>
      <c r="F2063" s="69">
        <v>796</v>
      </c>
      <c r="G2063" s="69" t="s">
        <v>19</v>
      </c>
      <c r="H2063" s="68" t="s">
        <v>2192</v>
      </c>
      <c r="I2063" s="69" t="s">
        <v>2193</v>
      </c>
      <c r="J2063" s="69">
        <v>506</v>
      </c>
      <c r="K2063" s="14">
        <v>561660</v>
      </c>
      <c r="L2063" s="65">
        <v>42186</v>
      </c>
      <c r="M2063" s="65">
        <v>42217</v>
      </c>
      <c r="N2063" s="69" t="s">
        <v>21</v>
      </c>
      <c r="O2063" s="69" t="s">
        <v>51</v>
      </c>
    </row>
    <row r="2064" spans="1:15" ht="65.25" customHeight="1" x14ac:dyDescent="0.25">
      <c r="A2064" s="52">
        <v>2042</v>
      </c>
      <c r="B2064" s="68" t="s">
        <v>23</v>
      </c>
      <c r="C2064" s="10">
        <v>2944141</v>
      </c>
      <c r="D2064" s="69" t="s">
        <v>883</v>
      </c>
      <c r="E2064" s="69" t="s">
        <v>2028</v>
      </c>
      <c r="F2064" s="35">
        <v>876</v>
      </c>
      <c r="G2064" s="69" t="s">
        <v>60</v>
      </c>
      <c r="H2064" s="67">
        <v>53000000000</v>
      </c>
      <c r="I2064" s="69" t="s">
        <v>1572</v>
      </c>
      <c r="J2064" s="1">
        <v>8.3040000000000003</v>
      </c>
      <c r="K2064" s="74">
        <v>1407958.03</v>
      </c>
      <c r="L2064" s="65">
        <v>42156</v>
      </c>
      <c r="M2064" s="65">
        <v>42186</v>
      </c>
      <c r="N2064" s="69" t="s">
        <v>53</v>
      </c>
      <c r="O2064" s="68" t="s">
        <v>51</v>
      </c>
    </row>
    <row r="2065" spans="1:15" ht="65.25" customHeight="1" x14ac:dyDescent="0.25">
      <c r="A2065" s="52">
        <v>2043</v>
      </c>
      <c r="B2065" s="68" t="s">
        <v>74</v>
      </c>
      <c r="C2065" s="68">
        <v>9319104</v>
      </c>
      <c r="D2065" s="35" t="s">
        <v>81</v>
      </c>
      <c r="E2065" s="35" t="s">
        <v>2196</v>
      </c>
      <c r="F2065" s="35">
        <v>876</v>
      </c>
      <c r="G2065" s="69" t="s">
        <v>60</v>
      </c>
      <c r="H2065" s="68">
        <v>53234</v>
      </c>
      <c r="I2065" s="35" t="s">
        <v>557</v>
      </c>
      <c r="J2065" s="37">
        <v>1</v>
      </c>
      <c r="K2065" s="37">
        <v>109120.54</v>
      </c>
      <c r="L2065" s="65">
        <v>42156</v>
      </c>
      <c r="M2065" s="65">
        <v>42217</v>
      </c>
      <c r="N2065" s="69" t="s">
        <v>21</v>
      </c>
      <c r="O2065" s="35" t="s">
        <v>22</v>
      </c>
    </row>
    <row r="2066" spans="1:15" ht="65.25" customHeight="1" x14ac:dyDescent="0.25">
      <c r="A2066" s="52">
        <v>2044</v>
      </c>
      <c r="B2066" s="68">
        <v>45</v>
      </c>
      <c r="C2066" s="68">
        <v>4520000</v>
      </c>
      <c r="D2066" s="134" t="s">
        <v>572</v>
      </c>
      <c r="E2066" s="7" t="s">
        <v>2197</v>
      </c>
      <c r="F2066" s="69">
        <v>876</v>
      </c>
      <c r="G2066" s="69" t="s">
        <v>60</v>
      </c>
      <c r="H2066" s="10">
        <v>53256</v>
      </c>
      <c r="I2066" s="69" t="s">
        <v>20</v>
      </c>
      <c r="J2066" s="73">
        <v>1</v>
      </c>
      <c r="K2066" s="74">
        <v>377315.17</v>
      </c>
      <c r="L2066" s="65">
        <v>42156</v>
      </c>
      <c r="M2066" s="65">
        <v>42278</v>
      </c>
      <c r="N2066" s="69" t="s">
        <v>21</v>
      </c>
      <c r="O2066" s="68" t="s">
        <v>22</v>
      </c>
    </row>
    <row r="2067" spans="1:15" ht="65.25" customHeight="1" x14ac:dyDescent="0.25">
      <c r="A2067" s="52">
        <v>2045</v>
      </c>
      <c r="B2067" s="68" t="s">
        <v>1531</v>
      </c>
      <c r="C2067" s="68">
        <v>4527384</v>
      </c>
      <c r="D2067" s="134" t="s">
        <v>572</v>
      </c>
      <c r="E2067" s="7" t="s">
        <v>2198</v>
      </c>
      <c r="F2067" s="69">
        <v>876</v>
      </c>
      <c r="G2067" s="69" t="s">
        <v>60</v>
      </c>
      <c r="H2067" s="10">
        <v>53423</v>
      </c>
      <c r="I2067" s="69" t="s">
        <v>106</v>
      </c>
      <c r="J2067" s="73">
        <v>1</v>
      </c>
      <c r="K2067" s="74">
        <v>354000</v>
      </c>
      <c r="L2067" s="65">
        <v>42156</v>
      </c>
      <c r="M2067" s="65">
        <v>42217</v>
      </c>
      <c r="N2067" s="69" t="s">
        <v>21</v>
      </c>
      <c r="O2067" s="68" t="s">
        <v>22</v>
      </c>
    </row>
    <row r="2068" spans="1:15" ht="65.25" customHeight="1" x14ac:dyDescent="0.25">
      <c r="A2068" s="52">
        <v>2046</v>
      </c>
      <c r="B2068" s="69" t="s">
        <v>23</v>
      </c>
      <c r="C2068" s="68">
        <v>2695010</v>
      </c>
      <c r="D2068" s="69" t="s">
        <v>2090</v>
      </c>
      <c r="E2068" s="147" t="s">
        <v>2094</v>
      </c>
      <c r="F2068" s="69">
        <v>876</v>
      </c>
      <c r="G2068" s="69" t="s">
        <v>2199</v>
      </c>
      <c r="H2068" s="6">
        <v>53412</v>
      </c>
      <c r="I2068" s="69" t="s">
        <v>91</v>
      </c>
      <c r="J2068" s="31">
        <v>1606</v>
      </c>
      <c r="K2068" s="74">
        <v>157024.03</v>
      </c>
      <c r="L2068" s="65">
        <v>42156</v>
      </c>
      <c r="M2068" s="65">
        <v>42339</v>
      </c>
      <c r="N2068" s="69" t="s">
        <v>53</v>
      </c>
      <c r="O2068" s="68" t="s">
        <v>51</v>
      </c>
    </row>
    <row r="2069" spans="1:15" ht="65.25" customHeight="1" x14ac:dyDescent="0.25">
      <c r="A2069" s="52">
        <v>2047</v>
      </c>
      <c r="B2069" s="69" t="s">
        <v>74</v>
      </c>
      <c r="C2069" s="69">
        <v>4560292</v>
      </c>
      <c r="D2069" s="68" t="s">
        <v>556</v>
      </c>
      <c r="E2069" s="68" t="s">
        <v>2234</v>
      </c>
      <c r="F2069" s="68">
        <v>876</v>
      </c>
      <c r="G2069" s="69" t="s">
        <v>60</v>
      </c>
      <c r="H2069" s="10" t="s">
        <v>2236</v>
      </c>
      <c r="I2069" s="68" t="s">
        <v>2235</v>
      </c>
      <c r="J2069" s="45">
        <v>3</v>
      </c>
      <c r="K2069" s="64">
        <v>713842.88</v>
      </c>
      <c r="L2069" s="65">
        <v>42186</v>
      </c>
      <c r="M2069" s="65">
        <v>42248</v>
      </c>
      <c r="N2069" s="69" t="s">
        <v>21</v>
      </c>
      <c r="O2069" s="68" t="s">
        <v>22</v>
      </c>
    </row>
    <row r="2070" spans="1:15" ht="65.25" customHeight="1" x14ac:dyDescent="0.25">
      <c r="A2070" s="52">
        <v>2048</v>
      </c>
      <c r="B2070" s="8" t="s">
        <v>23</v>
      </c>
      <c r="C2070" s="8">
        <v>1724183</v>
      </c>
      <c r="D2070" s="68" t="s">
        <v>2203</v>
      </c>
      <c r="E2070" s="68" t="s">
        <v>2203</v>
      </c>
      <c r="F2070" s="68">
        <v>877</v>
      </c>
      <c r="G2070" s="69" t="s">
        <v>60</v>
      </c>
      <c r="H2070" s="67">
        <v>53401</v>
      </c>
      <c r="I2070" s="69" t="s">
        <v>20</v>
      </c>
      <c r="J2070" s="45">
        <v>1</v>
      </c>
      <c r="K2070" s="64">
        <v>1512000</v>
      </c>
      <c r="L2070" s="65">
        <v>42156</v>
      </c>
      <c r="M2070" s="65">
        <v>43800</v>
      </c>
      <c r="N2070" s="69" t="s">
        <v>53</v>
      </c>
      <c r="O2070" s="68" t="s">
        <v>22</v>
      </c>
    </row>
    <row r="2071" spans="1:15" ht="65.25" customHeight="1" x14ac:dyDescent="0.25">
      <c r="A2071" s="52">
        <v>2049</v>
      </c>
      <c r="B2071" s="68" t="s">
        <v>74</v>
      </c>
      <c r="C2071" s="68">
        <v>9319104</v>
      </c>
      <c r="D2071" s="35" t="s">
        <v>81</v>
      </c>
      <c r="E2071" s="35" t="s">
        <v>255</v>
      </c>
      <c r="F2071" s="35">
        <v>876</v>
      </c>
      <c r="G2071" s="69" t="s">
        <v>60</v>
      </c>
      <c r="H2071" s="68" t="s">
        <v>2205</v>
      </c>
      <c r="I2071" s="68" t="s">
        <v>2204</v>
      </c>
      <c r="J2071" s="37">
        <v>1</v>
      </c>
      <c r="K2071" s="37">
        <v>955800</v>
      </c>
      <c r="L2071" s="65">
        <v>42186</v>
      </c>
      <c r="M2071" s="65">
        <v>42339</v>
      </c>
      <c r="N2071" s="69" t="s">
        <v>21</v>
      </c>
      <c r="O2071" s="35" t="s">
        <v>22</v>
      </c>
    </row>
    <row r="2072" spans="1:15" ht="65.25" customHeight="1" x14ac:dyDescent="0.25">
      <c r="A2072" s="52">
        <v>2050</v>
      </c>
      <c r="B2072" s="69" t="s">
        <v>23</v>
      </c>
      <c r="C2072" s="8">
        <v>2925253</v>
      </c>
      <c r="D2072" s="13" t="s">
        <v>405</v>
      </c>
      <c r="E2072" s="13" t="s">
        <v>2206</v>
      </c>
      <c r="F2072" s="69">
        <v>796</v>
      </c>
      <c r="G2072" s="69" t="s">
        <v>19</v>
      </c>
      <c r="H2072" s="67">
        <v>53401</v>
      </c>
      <c r="I2072" s="69" t="s">
        <v>20</v>
      </c>
      <c r="J2072" s="64">
        <v>1</v>
      </c>
      <c r="K2072" s="64">
        <v>45918</v>
      </c>
      <c r="L2072" s="65">
        <v>42186</v>
      </c>
      <c r="M2072" s="65">
        <v>42339</v>
      </c>
      <c r="N2072" s="69" t="s">
        <v>21</v>
      </c>
      <c r="O2072" s="69" t="s">
        <v>22</v>
      </c>
    </row>
    <row r="2073" spans="1:15" ht="65.25" customHeight="1" x14ac:dyDescent="0.25">
      <c r="A2073" s="52">
        <v>2051</v>
      </c>
      <c r="B2073" s="68" t="s">
        <v>1533</v>
      </c>
      <c r="C2073" s="68">
        <v>7420000</v>
      </c>
      <c r="D2073" s="35" t="s">
        <v>2208</v>
      </c>
      <c r="E2073" s="35" t="s">
        <v>2207</v>
      </c>
      <c r="F2073" s="68">
        <v>876</v>
      </c>
      <c r="G2073" s="69" t="s">
        <v>60</v>
      </c>
      <c r="H2073" s="67">
        <v>53401</v>
      </c>
      <c r="I2073" s="69" t="s">
        <v>20</v>
      </c>
      <c r="J2073" s="37">
        <v>1</v>
      </c>
      <c r="K2073" s="37">
        <v>30000</v>
      </c>
      <c r="L2073" s="65">
        <v>42186</v>
      </c>
      <c r="M2073" s="65">
        <v>42339</v>
      </c>
      <c r="N2073" s="69" t="s">
        <v>21</v>
      </c>
      <c r="O2073" s="69" t="s">
        <v>22</v>
      </c>
    </row>
    <row r="2074" spans="1:15" ht="65.25" customHeight="1" x14ac:dyDescent="0.25">
      <c r="A2074" s="52">
        <v>2052</v>
      </c>
      <c r="B2074" s="68" t="s">
        <v>1533</v>
      </c>
      <c r="C2074" s="68">
        <v>7420000</v>
      </c>
      <c r="D2074" s="35" t="s">
        <v>2209</v>
      </c>
      <c r="E2074" s="35" t="s">
        <v>2210</v>
      </c>
      <c r="F2074" s="68">
        <v>876</v>
      </c>
      <c r="G2074" s="69" t="s">
        <v>60</v>
      </c>
      <c r="H2074" s="67">
        <v>53401</v>
      </c>
      <c r="I2074" s="69" t="s">
        <v>20</v>
      </c>
      <c r="J2074" s="37">
        <v>1</v>
      </c>
      <c r="K2074" s="37">
        <v>120000</v>
      </c>
      <c r="L2074" s="65">
        <v>42217</v>
      </c>
      <c r="M2074" s="65">
        <v>42339</v>
      </c>
      <c r="N2074" s="69" t="s">
        <v>21</v>
      </c>
      <c r="O2074" s="69" t="s">
        <v>22</v>
      </c>
    </row>
    <row r="2075" spans="1:15" ht="65.25" customHeight="1" x14ac:dyDescent="0.25">
      <c r="A2075" s="52">
        <v>2053</v>
      </c>
      <c r="B2075" s="68" t="s">
        <v>23</v>
      </c>
      <c r="C2075" s="68">
        <v>2521371</v>
      </c>
      <c r="D2075" s="69" t="s">
        <v>1611</v>
      </c>
      <c r="E2075" s="69" t="s">
        <v>2112</v>
      </c>
      <c r="F2075" s="2" t="s">
        <v>813</v>
      </c>
      <c r="G2075" s="69" t="s">
        <v>363</v>
      </c>
      <c r="H2075" s="67">
        <v>53000000</v>
      </c>
      <c r="I2075" s="69" t="s">
        <v>1572</v>
      </c>
      <c r="J2075" s="64">
        <v>642</v>
      </c>
      <c r="K2075" s="37">
        <v>177473.4</v>
      </c>
      <c r="L2075" s="65">
        <v>42186</v>
      </c>
      <c r="M2075" s="65">
        <v>42217</v>
      </c>
      <c r="N2075" s="69" t="s">
        <v>53</v>
      </c>
      <c r="O2075" s="69" t="s">
        <v>22</v>
      </c>
    </row>
    <row r="2076" spans="1:15" ht="65.25" customHeight="1" x14ac:dyDescent="0.25">
      <c r="A2076" s="52">
        <v>2054</v>
      </c>
      <c r="B2076" s="68" t="s">
        <v>396</v>
      </c>
      <c r="C2076" s="68">
        <v>2930015</v>
      </c>
      <c r="D2076" s="69" t="s">
        <v>2213</v>
      </c>
      <c r="E2076" s="15" t="s">
        <v>395</v>
      </c>
      <c r="F2076" s="15">
        <v>876</v>
      </c>
      <c r="G2076" s="15" t="s">
        <v>2093</v>
      </c>
      <c r="H2076" s="178">
        <v>53401</v>
      </c>
      <c r="I2076" s="15" t="s">
        <v>20</v>
      </c>
      <c r="J2076" s="74">
        <v>1817</v>
      </c>
      <c r="K2076" s="37">
        <v>289589.93</v>
      </c>
      <c r="L2076" s="65">
        <v>42186</v>
      </c>
      <c r="M2076" s="65">
        <v>42248</v>
      </c>
      <c r="N2076" s="69" t="s">
        <v>53</v>
      </c>
      <c r="O2076" s="69" t="s">
        <v>22</v>
      </c>
    </row>
    <row r="2077" spans="1:15" ht="65.25" customHeight="1" x14ac:dyDescent="0.25">
      <c r="A2077" s="52">
        <v>2055</v>
      </c>
      <c r="B2077" s="68" t="s">
        <v>396</v>
      </c>
      <c r="C2077" s="68">
        <v>2930015</v>
      </c>
      <c r="D2077" s="69" t="s">
        <v>2213</v>
      </c>
      <c r="E2077" s="69" t="s">
        <v>395</v>
      </c>
      <c r="F2077" s="69">
        <v>796</v>
      </c>
      <c r="G2077" s="69" t="s">
        <v>19</v>
      </c>
      <c r="H2077" s="67">
        <v>53401</v>
      </c>
      <c r="I2077" s="69" t="s">
        <v>20</v>
      </c>
      <c r="J2077" s="142">
        <v>453</v>
      </c>
      <c r="K2077" s="37">
        <v>1614183.03</v>
      </c>
      <c r="L2077" s="65">
        <v>42186</v>
      </c>
      <c r="M2077" s="65">
        <v>42248</v>
      </c>
      <c r="N2077" s="69" t="s">
        <v>53</v>
      </c>
      <c r="O2077" s="69" t="s">
        <v>22</v>
      </c>
    </row>
    <row r="2078" spans="1:15" ht="65.25" customHeight="1" x14ac:dyDescent="0.25">
      <c r="A2078" s="52">
        <v>2056</v>
      </c>
      <c r="B2078" s="68" t="s">
        <v>1531</v>
      </c>
      <c r="C2078" s="68">
        <v>4527384</v>
      </c>
      <c r="D2078" s="134" t="s">
        <v>572</v>
      </c>
      <c r="E2078" s="69" t="s">
        <v>2215</v>
      </c>
      <c r="F2078" s="69">
        <v>876</v>
      </c>
      <c r="G2078" s="69" t="s">
        <v>60</v>
      </c>
      <c r="H2078" s="10">
        <v>53432</v>
      </c>
      <c r="I2078" s="69" t="s">
        <v>1125</v>
      </c>
      <c r="J2078" s="37">
        <v>1</v>
      </c>
      <c r="K2078" s="64">
        <v>5217431.05</v>
      </c>
      <c r="L2078" s="65">
        <v>42156</v>
      </c>
      <c r="M2078" s="65">
        <v>42248</v>
      </c>
      <c r="N2078" s="69" t="s">
        <v>21</v>
      </c>
      <c r="O2078" s="69" t="s">
        <v>22</v>
      </c>
    </row>
    <row r="2079" spans="1:15" ht="65.25" customHeight="1" x14ac:dyDescent="0.25">
      <c r="A2079" s="52">
        <v>2057</v>
      </c>
      <c r="B2079" s="68" t="s">
        <v>74</v>
      </c>
      <c r="C2079" s="68">
        <v>7440032</v>
      </c>
      <c r="D2079" s="68" t="s">
        <v>666</v>
      </c>
      <c r="E2079" s="68" t="s">
        <v>2219</v>
      </c>
      <c r="F2079" s="68">
        <v>876</v>
      </c>
      <c r="G2079" s="69" t="s">
        <v>60</v>
      </c>
      <c r="H2079" s="68">
        <v>53231</v>
      </c>
      <c r="I2079" s="68" t="s">
        <v>592</v>
      </c>
      <c r="J2079" s="45">
        <v>1</v>
      </c>
      <c r="K2079" s="64">
        <v>70800</v>
      </c>
      <c r="L2079" s="65">
        <v>42186</v>
      </c>
      <c r="M2079" s="65">
        <v>42309</v>
      </c>
      <c r="N2079" s="69" t="s">
        <v>21</v>
      </c>
      <c r="O2079" s="68" t="s">
        <v>22</v>
      </c>
    </row>
    <row r="2080" spans="1:15" ht="65.25" customHeight="1" x14ac:dyDescent="0.25">
      <c r="A2080" s="52">
        <v>2058</v>
      </c>
      <c r="B2080" s="69" t="s">
        <v>2115</v>
      </c>
      <c r="C2080" s="69">
        <v>3430000</v>
      </c>
      <c r="D2080" s="68" t="s">
        <v>716</v>
      </c>
      <c r="E2080" s="69" t="s">
        <v>2114</v>
      </c>
      <c r="F2080" s="69">
        <v>796</v>
      </c>
      <c r="G2080" s="69" t="s">
        <v>19</v>
      </c>
      <c r="H2080" s="149">
        <v>53423</v>
      </c>
      <c r="I2080" s="68" t="s">
        <v>106</v>
      </c>
      <c r="J2080" s="14">
        <v>9</v>
      </c>
      <c r="K2080" s="37">
        <v>249500</v>
      </c>
      <c r="L2080" s="65">
        <v>42186</v>
      </c>
      <c r="M2080" s="65">
        <v>42248</v>
      </c>
      <c r="N2080" s="69" t="s">
        <v>53</v>
      </c>
      <c r="O2080" s="69" t="s">
        <v>22</v>
      </c>
    </row>
    <row r="2081" spans="1:15" ht="65.25" customHeight="1" x14ac:dyDescent="0.25">
      <c r="A2081" s="52">
        <v>2059</v>
      </c>
      <c r="B2081" s="69" t="s">
        <v>119</v>
      </c>
      <c r="C2081" s="6">
        <v>8511000</v>
      </c>
      <c r="D2081" s="69" t="s">
        <v>1026</v>
      </c>
      <c r="E2081" s="69" t="s">
        <v>223</v>
      </c>
      <c r="F2081" s="69">
        <v>876</v>
      </c>
      <c r="G2081" s="69" t="s">
        <v>60</v>
      </c>
      <c r="H2081" s="67">
        <v>53425</v>
      </c>
      <c r="I2081" s="69" t="s">
        <v>56</v>
      </c>
      <c r="J2081" s="45">
        <v>1</v>
      </c>
      <c r="K2081" s="64">
        <v>137194.20000000001</v>
      </c>
      <c r="L2081" s="65">
        <v>42186</v>
      </c>
      <c r="M2081" s="65">
        <v>42339</v>
      </c>
      <c r="N2081" s="69" t="s">
        <v>53</v>
      </c>
      <c r="O2081" s="69" t="s">
        <v>22</v>
      </c>
    </row>
    <row r="2082" spans="1:15" ht="65.25" customHeight="1" x14ac:dyDescent="0.25">
      <c r="A2082" s="52">
        <v>2060</v>
      </c>
      <c r="B2082" s="8" t="s">
        <v>343</v>
      </c>
      <c r="C2082" s="8">
        <v>5235020</v>
      </c>
      <c r="D2082" s="68" t="s">
        <v>2065</v>
      </c>
      <c r="E2082" s="68" t="s">
        <v>2224</v>
      </c>
      <c r="F2082" s="69">
        <v>796</v>
      </c>
      <c r="G2082" s="69" t="s">
        <v>19</v>
      </c>
      <c r="H2082" s="67">
        <v>53401</v>
      </c>
      <c r="I2082" s="69" t="s">
        <v>20</v>
      </c>
      <c r="J2082" s="45">
        <v>1</v>
      </c>
      <c r="K2082" s="64">
        <v>120000</v>
      </c>
      <c r="L2082" s="65">
        <v>42186</v>
      </c>
      <c r="M2082" s="65">
        <v>42369</v>
      </c>
      <c r="N2082" s="69" t="s">
        <v>54</v>
      </c>
      <c r="O2082" s="68" t="s">
        <v>51</v>
      </c>
    </row>
    <row r="2083" spans="1:15" ht="65.25" customHeight="1" x14ac:dyDescent="0.25">
      <c r="A2083" s="52">
        <v>2061</v>
      </c>
      <c r="B2083" s="8" t="s">
        <v>343</v>
      </c>
      <c r="C2083" s="8">
        <v>5235020</v>
      </c>
      <c r="D2083" s="68" t="s">
        <v>2065</v>
      </c>
      <c r="E2083" s="68" t="s">
        <v>2225</v>
      </c>
      <c r="F2083" s="69">
        <v>796</v>
      </c>
      <c r="G2083" s="69" t="s">
        <v>19</v>
      </c>
      <c r="H2083" s="67">
        <v>53401</v>
      </c>
      <c r="I2083" s="69" t="s">
        <v>20</v>
      </c>
      <c r="J2083" s="45">
        <v>1</v>
      </c>
      <c r="K2083" s="64">
        <v>136290</v>
      </c>
      <c r="L2083" s="65">
        <v>42186</v>
      </c>
      <c r="M2083" s="65">
        <v>42369</v>
      </c>
      <c r="N2083" s="69" t="s">
        <v>54</v>
      </c>
      <c r="O2083" s="68" t="s">
        <v>51</v>
      </c>
    </row>
    <row r="2084" spans="1:15" ht="65.25" customHeight="1" x14ac:dyDescent="0.25">
      <c r="A2084" s="52">
        <v>2062</v>
      </c>
      <c r="B2084" s="68" t="s">
        <v>74</v>
      </c>
      <c r="C2084" s="68">
        <v>9319104</v>
      </c>
      <c r="D2084" s="35" t="s">
        <v>81</v>
      </c>
      <c r="E2084" s="35" t="s">
        <v>2226</v>
      </c>
      <c r="F2084" s="35">
        <v>876</v>
      </c>
      <c r="G2084" s="69" t="s">
        <v>60</v>
      </c>
      <c r="H2084" s="68">
        <v>53413</v>
      </c>
      <c r="I2084" s="35" t="s">
        <v>178</v>
      </c>
      <c r="J2084" s="37">
        <v>1</v>
      </c>
      <c r="K2084" s="37">
        <v>247396</v>
      </c>
      <c r="L2084" s="65">
        <v>42186</v>
      </c>
      <c r="M2084" s="65">
        <v>42369</v>
      </c>
      <c r="N2084" s="69" t="s">
        <v>21</v>
      </c>
      <c r="O2084" s="35" t="s">
        <v>22</v>
      </c>
    </row>
    <row r="2085" spans="1:15" ht="65.25" customHeight="1" x14ac:dyDescent="0.25">
      <c r="A2085" s="52">
        <v>2063</v>
      </c>
      <c r="B2085" s="68" t="s">
        <v>74</v>
      </c>
      <c r="C2085" s="68">
        <v>9319104</v>
      </c>
      <c r="D2085" s="35" t="s">
        <v>81</v>
      </c>
      <c r="E2085" s="35" t="s">
        <v>2228</v>
      </c>
      <c r="F2085" s="35">
        <v>876</v>
      </c>
      <c r="G2085" s="69" t="s">
        <v>60</v>
      </c>
      <c r="H2085" s="67">
        <v>53401</v>
      </c>
      <c r="I2085" s="69" t="s">
        <v>20</v>
      </c>
      <c r="J2085" s="37">
        <v>2</v>
      </c>
      <c r="K2085" s="37">
        <v>99327.38</v>
      </c>
      <c r="L2085" s="65">
        <v>42186</v>
      </c>
      <c r="M2085" s="65">
        <v>42248</v>
      </c>
      <c r="N2085" s="69" t="s">
        <v>21</v>
      </c>
      <c r="O2085" s="35" t="s">
        <v>22</v>
      </c>
    </row>
    <row r="2086" spans="1:15" ht="65.25" customHeight="1" x14ac:dyDescent="0.25">
      <c r="A2086" s="52">
        <v>2064</v>
      </c>
      <c r="B2086" s="68" t="s">
        <v>23</v>
      </c>
      <c r="C2086" s="68">
        <v>2944210</v>
      </c>
      <c r="D2086" s="13" t="s">
        <v>1179</v>
      </c>
      <c r="E2086" s="35" t="s">
        <v>2229</v>
      </c>
      <c r="F2086" s="69">
        <v>796</v>
      </c>
      <c r="G2086" s="69" t="s">
        <v>19</v>
      </c>
      <c r="H2086" s="6">
        <v>53412</v>
      </c>
      <c r="I2086" s="69" t="s">
        <v>91</v>
      </c>
      <c r="J2086" s="37">
        <v>34</v>
      </c>
      <c r="K2086" s="37">
        <v>24780</v>
      </c>
      <c r="L2086" s="65">
        <v>42186</v>
      </c>
      <c r="M2086" s="65">
        <v>42339</v>
      </c>
      <c r="N2086" s="69" t="s">
        <v>21</v>
      </c>
      <c r="O2086" s="69" t="s">
        <v>22</v>
      </c>
    </row>
    <row r="2087" spans="1:15" ht="65.25" customHeight="1" x14ac:dyDescent="0.25">
      <c r="A2087" s="52">
        <v>2065</v>
      </c>
      <c r="B2087" s="69" t="s">
        <v>74</v>
      </c>
      <c r="C2087" s="69">
        <v>4560531</v>
      </c>
      <c r="D2087" s="68" t="s">
        <v>556</v>
      </c>
      <c r="E2087" s="35" t="s">
        <v>2230</v>
      </c>
      <c r="F2087" s="68">
        <v>876</v>
      </c>
      <c r="G2087" s="69" t="s">
        <v>60</v>
      </c>
      <c r="H2087" s="69">
        <v>53727000</v>
      </c>
      <c r="I2087" s="68" t="s">
        <v>70</v>
      </c>
      <c r="J2087" s="37">
        <v>1</v>
      </c>
      <c r="K2087" s="37">
        <v>749638.16</v>
      </c>
      <c r="L2087" s="65">
        <v>42186</v>
      </c>
      <c r="M2087" s="65">
        <v>42339</v>
      </c>
      <c r="N2087" s="69" t="s">
        <v>21</v>
      </c>
      <c r="O2087" s="68" t="s">
        <v>22</v>
      </c>
    </row>
    <row r="2088" spans="1:15" ht="65.25" customHeight="1" x14ac:dyDescent="0.25">
      <c r="A2088" s="52">
        <v>2066</v>
      </c>
      <c r="B2088" s="68" t="s">
        <v>27</v>
      </c>
      <c r="C2088" s="68">
        <v>2893000</v>
      </c>
      <c r="D2088" s="68" t="s">
        <v>1872</v>
      </c>
      <c r="E2088" s="69" t="s">
        <v>2003</v>
      </c>
      <c r="F2088" s="69">
        <v>876</v>
      </c>
      <c r="G2088" s="69" t="s">
        <v>60</v>
      </c>
      <c r="H2088" s="67">
        <v>53401</v>
      </c>
      <c r="I2088" s="69" t="s">
        <v>20</v>
      </c>
      <c r="J2088" s="37">
        <v>575</v>
      </c>
      <c r="K2088" s="37">
        <v>639493</v>
      </c>
      <c r="L2088" s="65">
        <v>42186</v>
      </c>
      <c r="M2088" s="65">
        <v>42339</v>
      </c>
      <c r="N2088" s="69" t="s">
        <v>21</v>
      </c>
      <c r="O2088" s="68" t="s">
        <v>22</v>
      </c>
    </row>
    <row r="2089" spans="1:15" ht="65.25" customHeight="1" x14ac:dyDescent="0.25">
      <c r="A2089" s="52">
        <v>2067</v>
      </c>
      <c r="B2089" s="8" t="s">
        <v>23</v>
      </c>
      <c r="C2089" s="8">
        <v>3020000</v>
      </c>
      <c r="D2089" s="68" t="s">
        <v>2233</v>
      </c>
      <c r="E2089" s="68" t="s">
        <v>2232</v>
      </c>
      <c r="F2089" s="69">
        <v>796</v>
      </c>
      <c r="G2089" s="69" t="s">
        <v>19</v>
      </c>
      <c r="H2089" s="67">
        <v>53401</v>
      </c>
      <c r="I2089" s="69" t="s">
        <v>20</v>
      </c>
      <c r="J2089" s="37">
        <v>2</v>
      </c>
      <c r="K2089" s="37">
        <v>179000</v>
      </c>
      <c r="L2089" s="65">
        <v>42186</v>
      </c>
      <c r="M2089" s="65">
        <v>42339</v>
      </c>
      <c r="N2089" s="69" t="s">
        <v>54</v>
      </c>
      <c r="O2089" s="68" t="s">
        <v>51</v>
      </c>
    </row>
    <row r="2090" spans="1:15" ht="65.25" customHeight="1" x14ac:dyDescent="0.25">
      <c r="A2090" s="52">
        <v>2068</v>
      </c>
      <c r="B2090" s="69" t="s">
        <v>2231</v>
      </c>
      <c r="C2090" s="69">
        <v>4510201</v>
      </c>
      <c r="D2090" s="69" t="s">
        <v>973</v>
      </c>
      <c r="E2090" s="69" t="s">
        <v>974</v>
      </c>
      <c r="F2090" s="69">
        <v>877</v>
      </c>
      <c r="G2090" s="69" t="s">
        <v>60</v>
      </c>
      <c r="H2090" s="67">
        <v>53401</v>
      </c>
      <c r="I2090" s="69" t="s">
        <v>20</v>
      </c>
      <c r="J2090" s="64">
        <v>1</v>
      </c>
      <c r="K2090" s="64">
        <v>235410.57</v>
      </c>
      <c r="L2090" s="65">
        <v>42186</v>
      </c>
      <c r="M2090" s="65">
        <v>42278</v>
      </c>
      <c r="N2090" s="69" t="s">
        <v>53</v>
      </c>
      <c r="O2090" s="69" t="s">
        <v>22</v>
      </c>
    </row>
    <row r="2091" spans="1:15" ht="65.25" customHeight="1" x14ac:dyDescent="0.25">
      <c r="A2091" s="52">
        <v>2069</v>
      </c>
      <c r="B2091" s="69" t="s">
        <v>23</v>
      </c>
      <c r="C2091" s="69">
        <v>2947110</v>
      </c>
      <c r="D2091" s="13" t="s">
        <v>1873</v>
      </c>
      <c r="E2091" s="69" t="s">
        <v>1874</v>
      </c>
      <c r="F2091" s="69">
        <v>878</v>
      </c>
      <c r="G2091" s="69" t="s">
        <v>60</v>
      </c>
      <c r="H2091" s="67">
        <v>53401</v>
      </c>
      <c r="I2091" s="69" t="s">
        <v>20</v>
      </c>
      <c r="J2091" s="64">
        <v>620</v>
      </c>
      <c r="K2091" s="64">
        <v>319416</v>
      </c>
      <c r="L2091" s="65">
        <v>42186</v>
      </c>
      <c r="M2091" s="65">
        <v>42339</v>
      </c>
      <c r="N2091" s="69" t="s">
        <v>53</v>
      </c>
      <c r="O2091" s="69" t="s">
        <v>22</v>
      </c>
    </row>
    <row r="2092" spans="1:15" ht="157.5" customHeight="1" x14ac:dyDescent="0.25">
      <c r="A2092" s="52">
        <v>2070</v>
      </c>
      <c r="B2092" s="69" t="s">
        <v>74</v>
      </c>
      <c r="C2092" s="69">
        <v>4560292</v>
      </c>
      <c r="D2092" s="68" t="s">
        <v>556</v>
      </c>
      <c r="E2092" s="68" t="s">
        <v>2237</v>
      </c>
      <c r="F2092" s="68">
        <v>876</v>
      </c>
      <c r="G2092" s="69" t="s">
        <v>60</v>
      </c>
      <c r="H2092" s="67">
        <v>53425</v>
      </c>
      <c r="I2092" s="68" t="s">
        <v>56</v>
      </c>
      <c r="J2092" s="45">
        <v>1</v>
      </c>
      <c r="K2092" s="64">
        <v>1180000</v>
      </c>
      <c r="L2092" s="65">
        <v>42186</v>
      </c>
      <c r="M2092" s="65">
        <v>42339</v>
      </c>
      <c r="N2092" s="69" t="s">
        <v>21</v>
      </c>
      <c r="O2092" s="68" t="s">
        <v>22</v>
      </c>
    </row>
    <row r="2093" spans="1:15" ht="56.25" customHeight="1" x14ac:dyDescent="0.25">
      <c r="A2093" s="52">
        <v>2071</v>
      </c>
      <c r="B2093" s="69" t="s">
        <v>1531</v>
      </c>
      <c r="C2093" s="69">
        <v>4560236</v>
      </c>
      <c r="D2093" s="134" t="s">
        <v>572</v>
      </c>
      <c r="E2093" s="68" t="s">
        <v>2238</v>
      </c>
      <c r="F2093" s="69">
        <v>876</v>
      </c>
      <c r="G2093" s="69" t="s">
        <v>60</v>
      </c>
      <c r="H2093" s="10">
        <v>53256</v>
      </c>
      <c r="I2093" s="69" t="s">
        <v>20</v>
      </c>
      <c r="J2093" s="45">
        <v>1</v>
      </c>
      <c r="K2093" s="64">
        <v>708055</v>
      </c>
      <c r="L2093" s="65">
        <v>42186</v>
      </c>
      <c r="M2093" s="65">
        <v>42248</v>
      </c>
      <c r="N2093" s="69" t="s">
        <v>21</v>
      </c>
      <c r="O2093" s="69" t="s">
        <v>22</v>
      </c>
    </row>
    <row r="2094" spans="1:15" ht="80.25" customHeight="1" x14ac:dyDescent="0.25">
      <c r="A2094" s="52">
        <v>2072</v>
      </c>
      <c r="B2094" s="69" t="s">
        <v>119</v>
      </c>
      <c r="C2094" s="6">
        <v>8511000</v>
      </c>
      <c r="D2094" s="69" t="s">
        <v>151</v>
      </c>
      <c r="E2094" s="69" t="s">
        <v>223</v>
      </c>
      <c r="F2094" s="69">
        <v>877</v>
      </c>
      <c r="G2094" s="69" t="s">
        <v>60</v>
      </c>
      <c r="H2094" s="67">
        <v>53415</v>
      </c>
      <c r="I2094" s="69" t="s">
        <v>201</v>
      </c>
      <c r="J2094" s="150">
        <v>1</v>
      </c>
      <c r="K2094" s="151">
        <v>109182</v>
      </c>
      <c r="L2094" s="65">
        <v>42186</v>
      </c>
      <c r="M2094" s="65">
        <v>42339</v>
      </c>
      <c r="N2094" s="69" t="s">
        <v>53</v>
      </c>
      <c r="O2094" s="69" t="s">
        <v>22</v>
      </c>
    </row>
    <row r="2095" spans="1:15" ht="80.25" customHeight="1" x14ac:dyDescent="0.25">
      <c r="A2095" s="52">
        <v>2073</v>
      </c>
      <c r="B2095" s="69" t="s">
        <v>119</v>
      </c>
      <c r="C2095" s="6">
        <v>8511000</v>
      </c>
      <c r="D2095" s="69" t="s">
        <v>151</v>
      </c>
      <c r="E2095" s="69" t="s">
        <v>223</v>
      </c>
      <c r="F2095" s="69">
        <v>877</v>
      </c>
      <c r="G2095" s="69" t="s">
        <v>60</v>
      </c>
      <c r="H2095" s="67">
        <v>53415</v>
      </c>
      <c r="I2095" s="69" t="s">
        <v>214</v>
      </c>
      <c r="J2095" s="150">
        <v>1</v>
      </c>
      <c r="K2095" s="151">
        <v>115605</v>
      </c>
      <c r="L2095" s="65">
        <v>42186</v>
      </c>
      <c r="M2095" s="65">
        <v>42339</v>
      </c>
      <c r="N2095" s="69" t="s">
        <v>53</v>
      </c>
      <c r="O2095" s="69" t="s">
        <v>22</v>
      </c>
    </row>
    <row r="2096" spans="1:15" ht="80.25" customHeight="1" x14ac:dyDescent="0.25">
      <c r="A2096" s="52">
        <v>2074</v>
      </c>
      <c r="B2096" s="69" t="s">
        <v>23</v>
      </c>
      <c r="C2096" s="8">
        <v>2925253</v>
      </c>
      <c r="D2096" s="69" t="s">
        <v>2246</v>
      </c>
      <c r="E2096" s="69" t="s">
        <v>2247</v>
      </c>
      <c r="F2096" s="69">
        <v>796</v>
      </c>
      <c r="G2096" s="69" t="s">
        <v>19</v>
      </c>
      <c r="H2096" s="67">
        <v>53425</v>
      </c>
      <c r="I2096" s="69" t="s">
        <v>56</v>
      </c>
      <c r="J2096" s="150">
        <v>1</v>
      </c>
      <c r="K2096" s="151">
        <v>30650</v>
      </c>
      <c r="L2096" s="65">
        <v>42186</v>
      </c>
      <c r="M2096" s="65">
        <v>42339</v>
      </c>
      <c r="N2096" s="69" t="s">
        <v>21</v>
      </c>
      <c r="O2096" s="22" t="s">
        <v>22</v>
      </c>
    </row>
    <row r="2097" spans="1:15" ht="57" customHeight="1" x14ac:dyDescent="0.25">
      <c r="A2097" s="52">
        <v>2075</v>
      </c>
      <c r="B2097" s="69" t="s">
        <v>2250</v>
      </c>
      <c r="C2097" s="69">
        <v>3611010</v>
      </c>
      <c r="D2097" s="69" t="s">
        <v>49</v>
      </c>
      <c r="E2097" s="24" t="s">
        <v>2245</v>
      </c>
      <c r="F2097" s="69">
        <v>796</v>
      </c>
      <c r="G2097" s="69" t="s">
        <v>19</v>
      </c>
      <c r="H2097" s="67">
        <v>53425</v>
      </c>
      <c r="I2097" s="69" t="s">
        <v>56</v>
      </c>
      <c r="J2097" s="30">
        <v>11</v>
      </c>
      <c r="K2097" s="22">
        <v>51005</v>
      </c>
      <c r="L2097" s="65">
        <v>42186</v>
      </c>
      <c r="M2097" s="65">
        <v>42339</v>
      </c>
      <c r="N2097" s="69" t="s">
        <v>21</v>
      </c>
      <c r="O2097" s="22" t="s">
        <v>22</v>
      </c>
    </row>
    <row r="2098" spans="1:15" ht="80.25" customHeight="1" x14ac:dyDescent="0.25">
      <c r="A2098" s="52">
        <v>2076</v>
      </c>
      <c r="B2098" s="69" t="s">
        <v>23</v>
      </c>
      <c r="C2098" s="69">
        <v>3020543</v>
      </c>
      <c r="D2098" s="68" t="s">
        <v>366</v>
      </c>
      <c r="E2098" s="68" t="s">
        <v>1246</v>
      </c>
      <c r="F2098" s="69">
        <v>796</v>
      </c>
      <c r="G2098" s="69" t="s">
        <v>19</v>
      </c>
      <c r="H2098" s="67">
        <v>53401</v>
      </c>
      <c r="I2098" s="69" t="s">
        <v>20</v>
      </c>
      <c r="J2098" s="45">
        <v>4</v>
      </c>
      <c r="K2098" s="64">
        <v>286560</v>
      </c>
      <c r="L2098" s="65">
        <v>42186</v>
      </c>
      <c r="M2098" s="65">
        <v>42248</v>
      </c>
      <c r="N2098" s="69" t="s">
        <v>53</v>
      </c>
      <c r="O2098" s="69" t="s">
        <v>22</v>
      </c>
    </row>
    <row r="2099" spans="1:15" ht="80.25" customHeight="1" x14ac:dyDescent="0.25">
      <c r="A2099" s="52">
        <v>2077</v>
      </c>
      <c r="B2099" s="69" t="s">
        <v>119</v>
      </c>
      <c r="C2099" s="6">
        <v>8511000</v>
      </c>
      <c r="D2099" s="69" t="s">
        <v>1026</v>
      </c>
      <c r="E2099" s="69" t="s">
        <v>1031</v>
      </c>
      <c r="F2099" s="69">
        <v>877</v>
      </c>
      <c r="G2099" s="69" t="s">
        <v>60</v>
      </c>
      <c r="H2099" s="67">
        <v>53401</v>
      </c>
      <c r="I2099" s="69" t="s">
        <v>20</v>
      </c>
      <c r="J2099" s="4">
        <v>1</v>
      </c>
      <c r="K2099" s="64">
        <v>220860</v>
      </c>
      <c r="L2099" s="65">
        <v>42186</v>
      </c>
      <c r="M2099" s="65">
        <v>42339</v>
      </c>
      <c r="N2099" s="69" t="s">
        <v>53</v>
      </c>
      <c r="O2099" s="69" t="s">
        <v>22</v>
      </c>
    </row>
    <row r="2100" spans="1:15" ht="80.25" customHeight="1" x14ac:dyDescent="0.25">
      <c r="A2100" s="52">
        <v>2078</v>
      </c>
      <c r="B2100" s="69" t="s">
        <v>74</v>
      </c>
      <c r="C2100" s="69">
        <v>4560292</v>
      </c>
      <c r="D2100" s="68" t="s">
        <v>556</v>
      </c>
      <c r="E2100" s="68" t="s">
        <v>2251</v>
      </c>
      <c r="F2100" s="68">
        <v>876</v>
      </c>
      <c r="G2100" s="69" t="s">
        <v>60</v>
      </c>
      <c r="H2100" s="67">
        <v>53401</v>
      </c>
      <c r="I2100" s="69" t="s">
        <v>20</v>
      </c>
      <c r="J2100" s="45">
        <v>5</v>
      </c>
      <c r="K2100" s="64">
        <v>185619.8</v>
      </c>
      <c r="L2100" s="65">
        <v>42186</v>
      </c>
      <c r="M2100" s="65">
        <v>42339</v>
      </c>
      <c r="N2100" s="69" t="s">
        <v>21</v>
      </c>
      <c r="O2100" s="68" t="s">
        <v>22</v>
      </c>
    </row>
    <row r="2101" spans="1:15" ht="80.25" customHeight="1" x14ac:dyDescent="0.25">
      <c r="A2101" s="52">
        <v>2079</v>
      </c>
      <c r="B2101" s="2" t="s">
        <v>1293</v>
      </c>
      <c r="C2101" s="2" t="s">
        <v>1294</v>
      </c>
      <c r="D2101" s="69" t="s">
        <v>126</v>
      </c>
      <c r="E2101" s="69" t="s">
        <v>1292</v>
      </c>
      <c r="F2101" s="69">
        <v>796</v>
      </c>
      <c r="G2101" s="69" t="s">
        <v>19</v>
      </c>
      <c r="H2101" s="67">
        <v>53401</v>
      </c>
      <c r="I2101" s="69" t="s">
        <v>20</v>
      </c>
      <c r="J2101" s="4">
        <v>5567</v>
      </c>
      <c r="K2101" s="64">
        <v>967600</v>
      </c>
      <c r="L2101" s="65">
        <v>42186</v>
      </c>
      <c r="M2101" s="65">
        <v>42339</v>
      </c>
      <c r="N2101" s="69" t="s">
        <v>21</v>
      </c>
      <c r="O2101" s="69" t="s">
        <v>51</v>
      </c>
    </row>
    <row r="2102" spans="1:15" ht="45" customHeight="1" x14ac:dyDescent="0.25">
      <c r="A2102" s="52">
        <v>2080</v>
      </c>
      <c r="B2102" s="68">
        <v>45</v>
      </c>
      <c r="C2102" s="68">
        <v>4520000</v>
      </c>
      <c r="D2102" s="134" t="s">
        <v>572</v>
      </c>
      <c r="E2102" s="7" t="s">
        <v>2252</v>
      </c>
      <c r="F2102" s="69">
        <v>876</v>
      </c>
      <c r="G2102" s="69" t="s">
        <v>60</v>
      </c>
      <c r="H2102" s="10">
        <v>53256</v>
      </c>
      <c r="I2102" s="69" t="s">
        <v>20</v>
      </c>
      <c r="J2102" s="73">
        <v>1</v>
      </c>
      <c r="K2102" s="74">
        <v>1615728.76</v>
      </c>
      <c r="L2102" s="65">
        <v>42186</v>
      </c>
      <c r="M2102" s="65">
        <v>42278</v>
      </c>
      <c r="N2102" s="69" t="s">
        <v>21</v>
      </c>
      <c r="O2102" s="68" t="s">
        <v>22</v>
      </c>
    </row>
    <row r="2103" spans="1:15" ht="80.25" customHeight="1" x14ac:dyDescent="0.25">
      <c r="A2103" s="52">
        <v>2081</v>
      </c>
      <c r="B2103" s="69" t="s">
        <v>74</v>
      </c>
      <c r="C2103" s="69">
        <v>4560292</v>
      </c>
      <c r="D2103" s="68" t="s">
        <v>556</v>
      </c>
      <c r="E2103" s="68" t="s">
        <v>2253</v>
      </c>
      <c r="F2103" s="68">
        <v>876</v>
      </c>
      <c r="G2103" s="69" t="s">
        <v>60</v>
      </c>
      <c r="H2103" s="149">
        <v>53423</v>
      </c>
      <c r="I2103" s="69" t="s">
        <v>106</v>
      </c>
      <c r="J2103" s="45">
        <v>1</v>
      </c>
      <c r="K2103" s="64">
        <v>930052</v>
      </c>
      <c r="L2103" s="65">
        <v>42186</v>
      </c>
      <c r="M2103" s="65">
        <v>42278</v>
      </c>
      <c r="N2103" s="69" t="s">
        <v>21</v>
      </c>
      <c r="O2103" s="68" t="s">
        <v>22</v>
      </c>
    </row>
    <row r="2104" spans="1:15" ht="80.25" customHeight="1" x14ac:dyDescent="0.25">
      <c r="A2104" s="52">
        <v>2082</v>
      </c>
      <c r="B2104" s="8" t="s">
        <v>23</v>
      </c>
      <c r="C2104" s="8">
        <v>3020000</v>
      </c>
      <c r="D2104" s="68" t="s">
        <v>1136</v>
      </c>
      <c r="E2104" s="68" t="s">
        <v>1137</v>
      </c>
      <c r="F2104" s="69">
        <v>796</v>
      </c>
      <c r="G2104" s="69" t="s">
        <v>19</v>
      </c>
      <c r="H2104" s="67">
        <v>53401</v>
      </c>
      <c r="I2104" s="69" t="s">
        <v>20</v>
      </c>
      <c r="J2104" s="45">
        <v>2</v>
      </c>
      <c r="K2104" s="64">
        <v>151694</v>
      </c>
      <c r="L2104" s="65">
        <v>42156</v>
      </c>
      <c r="M2104" s="65">
        <v>42339</v>
      </c>
      <c r="N2104" s="69" t="s">
        <v>53</v>
      </c>
      <c r="O2104" s="68" t="s">
        <v>22</v>
      </c>
    </row>
    <row r="2105" spans="1:15" ht="38.25" customHeight="1" x14ac:dyDescent="0.25">
      <c r="A2105" s="52">
        <v>2083</v>
      </c>
      <c r="B2105" s="68" t="s">
        <v>23</v>
      </c>
      <c r="C2105" s="68">
        <v>3697495</v>
      </c>
      <c r="D2105" s="2" t="s">
        <v>1778</v>
      </c>
      <c r="E2105" s="2" t="s">
        <v>62</v>
      </c>
      <c r="F2105" s="69">
        <v>796</v>
      </c>
      <c r="G2105" s="69" t="s">
        <v>19</v>
      </c>
      <c r="H2105" s="68">
        <v>53401</v>
      </c>
      <c r="I2105" s="35" t="s">
        <v>20</v>
      </c>
      <c r="J2105" s="37">
        <v>20</v>
      </c>
      <c r="K2105" s="37">
        <v>120588</v>
      </c>
      <c r="L2105" s="65">
        <v>42186</v>
      </c>
      <c r="M2105" s="65">
        <v>42248</v>
      </c>
      <c r="N2105" s="69" t="s">
        <v>53</v>
      </c>
      <c r="O2105" s="35" t="s">
        <v>22</v>
      </c>
    </row>
    <row r="2106" spans="1:15" ht="38.25" customHeight="1" x14ac:dyDescent="0.25">
      <c r="A2106" s="52">
        <v>2084</v>
      </c>
      <c r="B2106" s="69" t="s">
        <v>2157</v>
      </c>
      <c r="C2106" s="69">
        <v>2890000</v>
      </c>
      <c r="D2106" s="69" t="s">
        <v>1812</v>
      </c>
      <c r="E2106" s="69" t="s">
        <v>62</v>
      </c>
      <c r="F2106" s="6">
        <v>796</v>
      </c>
      <c r="G2106" s="69" t="s">
        <v>19</v>
      </c>
      <c r="H2106" s="69">
        <v>53727000</v>
      </c>
      <c r="I2106" s="68" t="s">
        <v>70</v>
      </c>
      <c r="J2106" s="4">
        <v>643</v>
      </c>
      <c r="K2106" s="64">
        <v>153326</v>
      </c>
      <c r="L2106" s="65">
        <v>42186</v>
      </c>
      <c r="M2106" s="65">
        <v>42339</v>
      </c>
      <c r="N2106" s="15" t="s">
        <v>53</v>
      </c>
      <c r="O2106" s="69" t="s">
        <v>22</v>
      </c>
    </row>
    <row r="2107" spans="1:15" ht="61.5" customHeight="1" x14ac:dyDescent="0.25">
      <c r="A2107" s="52">
        <v>2085</v>
      </c>
      <c r="B2107" s="8" t="s">
        <v>23</v>
      </c>
      <c r="C2107" s="8">
        <v>3020000</v>
      </c>
      <c r="D2107" s="68" t="s">
        <v>1744</v>
      </c>
      <c r="E2107" s="15" t="s">
        <v>2257</v>
      </c>
      <c r="F2107" s="69">
        <v>796</v>
      </c>
      <c r="G2107" s="69" t="s">
        <v>19</v>
      </c>
      <c r="H2107" s="67">
        <v>53401</v>
      </c>
      <c r="I2107" s="69" t="s">
        <v>20</v>
      </c>
      <c r="J2107" s="182">
        <v>2</v>
      </c>
      <c r="K2107" s="74">
        <v>2800</v>
      </c>
      <c r="L2107" s="65">
        <v>42186</v>
      </c>
      <c r="M2107" s="65">
        <v>42339</v>
      </c>
      <c r="N2107" s="69" t="s">
        <v>54</v>
      </c>
      <c r="O2107" s="68" t="s">
        <v>51</v>
      </c>
    </row>
    <row r="2108" spans="1:15" ht="65.25" customHeight="1" x14ac:dyDescent="0.25">
      <c r="A2108" s="52">
        <v>2086</v>
      </c>
      <c r="B2108" s="15" t="s">
        <v>23</v>
      </c>
      <c r="C2108" s="15">
        <v>3020543</v>
      </c>
      <c r="D2108" s="7" t="s">
        <v>366</v>
      </c>
      <c r="E2108" s="7" t="s">
        <v>2256</v>
      </c>
      <c r="F2108" s="15">
        <v>796</v>
      </c>
      <c r="G2108" s="15" t="s">
        <v>19</v>
      </c>
      <c r="H2108" s="178">
        <v>53401</v>
      </c>
      <c r="I2108" s="15" t="s">
        <v>20</v>
      </c>
      <c r="J2108" s="73">
        <v>15</v>
      </c>
      <c r="K2108" s="74">
        <v>194968.63</v>
      </c>
      <c r="L2108" s="65">
        <v>42186</v>
      </c>
      <c r="M2108" s="65">
        <v>42248</v>
      </c>
      <c r="N2108" s="15" t="s">
        <v>21</v>
      </c>
      <c r="O2108" s="7" t="s">
        <v>22</v>
      </c>
    </row>
    <row r="2109" spans="1:15" ht="65.25" customHeight="1" x14ac:dyDescent="0.25">
      <c r="A2109" s="52">
        <v>2087</v>
      </c>
      <c r="B2109" s="69" t="s">
        <v>2157</v>
      </c>
      <c r="C2109" s="69">
        <v>2890000</v>
      </c>
      <c r="D2109" s="69" t="s">
        <v>1812</v>
      </c>
      <c r="E2109" s="69" t="s">
        <v>62</v>
      </c>
      <c r="F2109" s="6">
        <v>704</v>
      </c>
      <c r="G2109" s="69" t="s">
        <v>520</v>
      </c>
      <c r="H2109" s="69">
        <v>53727000</v>
      </c>
      <c r="I2109" s="69" t="s">
        <v>20</v>
      </c>
      <c r="J2109" s="73">
        <v>2</v>
      </c>
      <c r="K2109" s="74">
        <v>3540</v>
      </c>
      <c r="L2109" s="65">
        <v>42186</v>
      </c>
      <c r="M2109" s="65">
        <v>42339</v>
      </c>
      <c r="N2109" s="69" t="s">
        <v>21</v>
      </c>
      <c r="O2109" s="68" t="s">
        <v>22</v>
      </c>
    </row>
    <row r="2110" spans="1:15" ht="85.5" customHeight="1" x14ac:dyDescent="0.25">
      <c r="A2110" s="52">
        <v>2088</v>
      </c>
      <c r="B2110" s="69" t="s">
        <v>23</v>
      </c>
      <c r="C2110" s="69">
        <v>3190612</v>
      </c>
      <c r="D2110" s="13" t="s">
        <v>856</v>
      </c>
      <c r="E2110" s="33" t="s">
        <v>2218</v>
      </c>
      <c r="F2110" s="69">
        <v>796</v>
      </c>
      <c r="G2110" s="69" t="s">
        <v>19</v>
      </c>
      <c r="H2110" s="67">
        <v>53401</v>
      </c>
      <c r="I2110" s="69" t="s">
        <v>20</v>
      </c>
      <c r="J2110" s="37">
        <v>38</v>
      </c>
      <c r="K2110" s="37">
        <v>1001466</v>
      </c>
      <c r="L2110" s="65">
        <v>42186</v>
      </c>
      <c r="M2110" s="65">
        <v>42248</v>
      </c>
      <c r="N2110" s="69" t="s">
        <v>53</v>
      </c>
      <c r="O2110" s="35" t="s">
        <v>22</v>
      </c>
    </row>
    <row r="2111" spans="1:15" ht="81.75" customHeight="1" x14ac:dyDescent="0.25">
      <c r="A2111" s="52">
        <v>2089</v>
      </c>
      <c r="B2111" s="8" t="s">
        <v>23</v>
      </c>
      <c r="C2111" s="8">
        <v>3020000</v>
      </c>
      <c r="D2111" s="68" t="s">
        <v>1744</v>
      </c>
      <c r="E2111" s="68" t="s">
        <v>2258</v>
      </c>
      <c r="F2111" s="69">
        <v>796</v>
      </c>
      <c r="G2111" s="69" t="s">
        <v>19</v>
      </c>
      <c r="H2111" s="67">
        <v>53401</v>
      </c>
      <c r="I2111" s="69" t="s">
        <v>20</v>
      </c>
      <c r="J2111" s="45">
        <v>1</v>
      </c>
      <c r="K2111" s="74">
        <v>3000</v>
      </c>
      <c r="L2111" s="65">
        <v>42186</v>
      </c>
      <c r="M2111" s="65">
        <v>42339</v>
      </c>
      <c r="N2111" s="69" t="s">
        <v>54</v>
      </c>
      <c r="O2111" s="68" t="s">
        <v>51</v>
      </c>
    </row>
    <row r="2112" spans="1:15" ht="81.75" customHeight="1" x14ac:dyDescent="0.25">
      <c r="A2112" s="52">
        <v>2090</v>
      </c>
      <c r="B2112" s="8" t="s">
        <v>23</v>
      </c>
      <c r="C2112" s="68">
        <v>2930692</v>
      </c>
      <c r="D2112" s="69" t="s">
        <v>371</v>
      </c>
      <c r="E2112" s="69" t="s">
        <v>862</v>
      </c>
      <c r="F2112" s="69">
        <v>796</v>
      </c>
      <c r="G2112" s="69" t="s">
        <v>19</v>
      </c>
      <c r="H2112" s="67">
        <v>53401</v>
      </c>
      <c r="I2112" s="69" t="s">
        <v>20</v>
      </c>
      <c r="J2112" s="4">
        <v>1391</v>
      </c>
      <c r="K2112" s="4">
        <v>100549</v>
      </c>
      <c r="L2112" s="65">
        <v>42186</v>
      </c>
      <c r="M2112" s="65">
        <v>42217</v>
      </c>
      <c r="N2112" s="69" t="s">
        <v>53</v>
      </c>
      <c r="O2112" s="69" t="s">
        <v>22</v>
      </c>
    </row>
    <row r="2113" spans="1:15" ht="135.75" customHeight="1" x14ac:dyDescent="0.25">
      <c r="A2113" s="52">
        <v>2091</v>
      </c>
      <c r="B2113" s="69" t="s">
        <v>23</v>
      </c>
      <c r="C2113" s="69">
        <v>3611020</v>
      </c>
      <c r="D2113" s="69" t="s">
        <v>1239</v>
      </c>
      <c r="E2113" s="69" t="s">
        <v>2269</v>
      </c>
      <c r="F2113" s="69">
        <v>796</v>
      </c>
      <c r="G2113" s="69" t="s">
        <v>19</v>
      </c>
      <c r="H2113" s="67">
        <v>53401</v>
      </c>
      <c r="I2113" s="69" t="s">
        <v>20</v>
      </c>
      <c r="J2113" s="64">
        <v>1</v>
      </c>
      <c r="K2113" s="4">
        <v>96000</v>
      </c>
      <c r="L2113" s="65">
        <v>42217</v>
      </c>
      <c r="M2113" s="65">
        <v>42339</v>
      </c>
      <c r="N2113" s="69" t="s">
        <v>21</v>
      </c>
      <c r="O2113" s="69" t="s">
        <v>22</v>
      </c>
    </row>
    <row r="2114" spans="1:15" ht="34.5" customHeight="1" x14ac:dyDescent="0.25">
      <c r="A2114" s="52">
        <v>2092</v>
      </c>
      <c r="B2114" s="68" t="s">
        <v>23</v>
      </c>
      <c r="C2114" s="68">
        <v>2715010</v>
      </c>
      <c r="D2114" s="69" t="s">
        <v>1488</v>
      </c>
      <c r="E2114" s="69" t="s">
        <v>2270</v>
      </c>
      <c r="F2114" s="2">
        <v>168</v>
      </c>
      <c r="G2114" s="68" t="s">
        <v>523</v>
      </c>
      <c r="H2114" s="67">
        <v>53000000000</v>
      </c>
      <c r="I2114" s="69" t="s">
        <v>20</v>
      </c>
      <c r="J2114" s="64">
        <v>0.64400000000000002</v>
      </c>
      <c r="K2114" s="64">
        <v>32351.3</v>
      </c>
      <c r="L2114" s="65">
        <v>42217</v>
      </c>
      <c r="M2114" s="65">
        <v>42278</v>
      </c>
      <c r="N2114" s="69" t="s">
        <v>21</v>
      </c>
      <c r="O2114" s="69" t="s">
        <v>22</v>
      </c>
    </row>
    <row r="2115" spans="1:15" ht="125.25" customHeight="1" x14ac:dyDescent="0.25">
      <c r="A2115" s="52">
        <v>2093</v>
      </c>
      <c r="B2115" s="68" t="s">
        <v>23</v>
      </c>
      <c r="C2115" s="68">
        <v>2715010</v>
      </c>
      <c r="D2115" s="69" t="s">
        <v>1488</v>
      </c>
      <c r="E2115" s="69" t="s">
        <v>1517</v>
      </c>
      <c r="F2115" s="2">
        <v>168</v>
      </c>
      <c r="G2115" s="68" t="s">
        <v>523</v>
      </c>
      <c r="H2115" s="67">
        <v>53000000000</v>
      </c>
      <c r="I2115" s="69" t="s">
        <v>1572</v>
      </c>
      <c r="J2115" s="64">
        <v>11.615</v>
      </c>
      <c r="K2115" s="64">
        <v>493593.72</v>
      </c>
      <c r="L2115" s="65">
        <v>42217</v>
      </c>
      <c r="M2115" s="65">
        <v>42278</v>
      </c>
      <c r="N2115" s="69" t="s">
        <v>21</v>
      </c>
      <c r="O2115" s="69" t="s">
        <v>22</v>
      </c>
    </row>
    <row r="2116" spans="1:15" ht="65.25" customHeight="1" x14ac:dyDescent="0.25">
      <c r="A2116" s="52">
        <v>2094</v>
      </c>
      <c r="B2116" s="68" t="s">
        <v>1528</v>
      </c>
      <c r="C2116" s="68">
        <v>3410251</v>
      </c>
      <c r="D2116" s="68" t="s">
        <v>716</v>
      </c>
      <c r="E2116" s="68" t="s">
        <v>1655</v>
      </c>
      <c r="F2116" s="69">
        <v>796</v>
      </c>
      <c r="G2116" s="69" t="s">
        <v>19</v>
      </c>
      <c r="H2116" s="67">
        <v>53401</v>
      </c>
      <c r="I2116" s="69" t="s">
        <v>20</v>
      </c>
      <c r="J2116" s="45">
        <v>1</v>
      </c>
      <c r="K2116" s="64">
        <v>2768200</v>
      </c>
      <c r="L2116" s="65">
        <v>42186</v>
      </c>
      <c r="M2116" s="65">
        <v>42339</v>
      </c>
      <c r="N2116" s="69" t="s">
        <v>54</v>
      </c>
      <c r="O2116" s="68" t="s">
        <v>22</v>
      </c>
    </row>
    <row r="2117" spans="1:15" ht="65.25" customHeight="1" x14ac:dyDescent="0.25">
      <c r="A2117" s="52">
        <v>2095</v>
      </c>
      <c r="B2117" s="56" t="s">
        <v>74</v>
      </c>
      <c r="C2117" s="56">
        <v>4560292</v>
      </c>
      <c r="D2117" s="68" t="s">
        <v>556</v>
      </c>
      <c r="E2117" s="127" t="s">
        <v>2271</v>
      </c>
      <c r="F2117" s="56">
        <v>876</v>
      </c>
      <c r="G2117" s="127" t="s">
        <v>60</v>
      </c>
      <c r="H2117" s="127" t="s">
        <v>2272</v>
      </c>
      <c r="I2117" s="127" t="s">
        <v>2273</v>
      </c>
      <c r="J2117" s="56">
        <v>3</v>
      </c>
      <c r="K2117" s="183">
        <v>713842.88</v>
      </c>
      <c r="L2117" s="65">
        <v>42217</v>
      </c>
      <c r="M2117" s="65">
        <v>42339</v>
      </c>
      <c r="N2117" s="69" t="s">
        <v>21</v>
      </c>
      <c r="O2117" s="68" t="s">
        <v>22</v>
      </c>
    </row>
    <row r="2118" spans="1:15" ht="65.25" customHeight="1" x14ac:dyDescent="0.25">
      <c r="A2118" s="52">
        <v>2096</v>
      </c>
      <c r="B2118" s="56" t="s">
        <v>74</v>
      </c>
      <c r="C2118" s="56">
        <v>4560531</v>
      </c>
      <c r="D2118" s="68" t="s">
        <v>556</v>
      </c>
      <c r="E2118" s="127" t="s">
        <v>2274</v>
      </c>
      <c r="F2118" s="56">
        <v>876</v>
      </c>
      <c r="G2118" s="127" t="s">
        <v>60</v>
      </c>
      <c r="H2118" s="56">
        <v>53423</v>
      </c>
      <c r="I2118" s="56" t="s">
        <v>106</v>
      </c>
      <c r="J2118" s="56">
        <v>1</v>
      </c>
      <c r="K2118" s="56">
        <v>891539.52</v>
      </c>
      <c r="L2118" s="65">
        <v>42217</v>
      </c>
      <c r="M2118" s="65">
        <v>42339</v>
      </c>
      <c r="N2118" s="69" t="s">
        <v>21</v>
      </c>
      <c r="O2118" s="68" t="s">
        <v>22</v>
      </c>
    </row>
    <row r="2119" spans="1:15" ht="65.25" customHeight="1" x14ac:dyDescent="0.25">
      <c r="A2119" s="52">
        <v>2097</v>
      </c>
      <c r="B2119" s="56" t="s">
        <v>74</v>
      </c>
      <c r="C2119" s="56">
        <v>4560531</v>
      </c>
      <c r="D2119" s="68" t="s">
        <v>556</v>
      </c>
      <c r="E2119" s="127" t="s">
        <v>2275</v>
      </c>
      <c r="F2119" s="56">
        <v>876</v>
      </c>
      <c r="G2119" s="127" t="s">
        <v>60</v>
      </c>
      <c r="H2119" s="68">
        <v>53230</v>
      </c>
      <c r="I2119" s="56" t="s">
        <v>2276</v>
      </c>
      <c r="J2119" s="56">
        <v>1</v>
      </c>
      <c r="K2119" s="56">
        <v>1053006.31</v>
      </c>
      <c r="L2119" s="65">
        <v>42217</v>
      </c>
      <c r="M2119" s="65">
        <v>42339</v>
      </c>
      <c r="N2119" s="69" t="s">
        <v>21</v>
      </c>
      <c r="O2119" s="68" t="s">
        <v>22</v>
      </c>
    </row>
    <row r="2120" spans="1:15" ht="65.25" customHeight="1" x14ac:dyDescent="0.25">
      <c r="A2120" s="52">
        <v>2098</v>
      </c>
      <c r="B2120" s="56" t="s">
        <v>74</v>
      </c>
      <c r="C2120" s="56">
        <v>4560531</v>
      </c>
      <c r="D2120" s="68" t="s">
        <v>556</v>
      </c>
      <c r="E2120" s="127" t="s">
        <v>2277</v>
      </c>
      <c r="F2120" s="56">
        <v>876</v>
      </c>
      <c r="G2120" s="127" t="s">
        <v>60</v>
      </c>
      <c r="H2120" s="68">
        <v>53210804000</v>
      </c>
      <c r="I2120" s="56" t="s">
        <v>2278</v>
      </c>
      <c r="J2120" s="56">
        <v>1</v>
      </c>
      <c r="K2120" s="56">
        <v>618123.51</v>
      </c>
      <c r="L2120" s="65">
        <v>42217</v>
      </c>
      <c r="M2120" s="65">
        <v>42339</v>
      </c>
      <c r="N2120" s="69" t="s">
        <v>21</v>
      </c>
      <c r="O2120" s="68" t="s">
        <v>22</v>
      </c>
    </row>
    <row r="2121" spans="1:15" ht="65.25" customHeight="1" x14ac:dyDescent="0.25">
      <c r="A2121" s="52">
        <v>2099</v>
      </c>
      <c r="B2121" s="56" t="s">
        <v>74</v>
      </c>
      <c r="C2121" s="56">
        <v>4560531</v>
      </c>
      <c r="D2121" s="68" t="s">
        <v>556</v>
      </c>
      <c r="E2121" s="127" t="s">
        <v>2279</v>
      </c>
      <c r="F2121" s="56">
        <v>876</v>
      </c>
      <c r="G2121" s="127" t="s">
        <v>60</v>
      </c>
      <c r="H2121" s="68">
        <v>53234825001</v>
      </c>
      <c r="I2121" s="56" t="s">
        <v>2280</v>
      </c>
      <c r="J2121" s="56">
        <v>1</v>
      </c>
      <c r="K2121" s="56">
        <v>739121.07</v>
      </c>
      <c r="L2121" s="65">
        <v>42217</v>
      </c>
      <c r="M2121" s="65">
        <v>42339</v>
      </c>
      <c r="N2121" s="69" t="s">
        <v>21</v>
      </c>
      <c r="O2121" s="68" t="s">
        <v>22</v>
      </c>
    </row>
    <row r="2122" spans="1:15" ht="111" customHeight="1" x14ac:dyDescent="0.25">
      <c r="A2122" s="52">
        <v>2100</v>
      </c>
      <c r="B2122" s="56" t="s">
        <v>74</v>
      </c>
      <c r="C2122" s="56">
        <v>4560531</v>
      </c>
      <c r="D2122" s="68" t="s">
        <v>556</v>
      </c>
      <c r="E2122" s="127" t="s">
        <v>2281</v>
      </c>
      <c r="F2122" s="56">
        <v>876</v>
      </c>
      <c r="G2122" s="127" t="s">
        <v>60</v>
      </c>
      <c r="H2122" s="10">
        <v>53240</v>
      </c>
      <c r="I2122" s="56" t="s">
        <v>561</v>
      </c>
      <c r="J2122" s="56">
        <v>1</v>
      </c>
      <c r="K2122" s="56">
        <v>558440.56000000006</v>
      </c>
      <c r="L2122" s="65">
        <v>42217</v>
      </c>
      <c r="M2122" s="65">
        <v>42339</v>
      </c>
      <c r="N2122" s="69" t="s">
        <v>21</v>
      </c>
      <c r="O2122" s="68" t="s">
        <v>22</v>
      </c>
    </row>
    <row r="2123" spans="1:15" ht="135.75" customHeight="1" x14ac:dyDescent="0.25">
      <c r="A2123" s="52">
        <v>2101</v>
      </c>
      <c r="B2123" s="56" t="s">
        <v>74</v>
      </c>
      <c r="C2123" s="56">
        <v>4560531</v>
      </c>
      <c r="D2123" s="68" t="s">
        <v>556</v>
      </c>
      <c r="E2123" s="127" t="s">
        <v>2282</v>
      </c>
      <c r="F2123" s="56">
        <v>876</v>
      </c>
      <c r="G2123" s="127" t="s">
        <v>60</v>
      </c>
      <c r="H2123" s="56">
        <v>53256</v>
      </c>
      <c r="I2123" s="56" t="s">
        <v>679</v>
      </c>
      <c r="J2123" s="56">
        <v>1</v>
      </c>
      <c r="K2123" s="56">
        <v>971626.2</v>
      </c>
      <c r="L2123" s="65">
        <v>42217</v>
      </c>
      <c r="M2123" s="65">
        <v>42339</v>
      </c>
      <c r="N2123" s="69" t="s">
        <v>21</v>
      </c>
      <c r="O2123" s="68" t="s">
        <v>22</v>
      </c>
    </row>
    <row r="2124" spans="1:15" ht="66.75" customHeight="1" x14ac:dyDescent="0.25">
      <c r="A2124" s="52">
        <v>2102</v>
      </c>
      <c r="B2124" s="68" t="s">
        <v>23</v>
      </c>
      <c r="C2124" s="68">
        <v>2930000</v>
      </c>
      <c r="D2124" s="69" t="s">
        <v>2285</v>
      </c>
      <c r="E2124" s="69" t="s">
        <v>2241</v>
      </c>
      <c r="F2124" s="69">
        <v>796</v>
      </c>
      <c r="G2124" s="69" t="s">
        <v>19</v>
      </c>
      <c r="H2124" s="67">
        <v>53401</v>
      </c>
      <c r="I2124" s="69" t="s">
        <v>20</v>
      </c>
      <c r="J2124" s="4">
        <v>1500</v>
      </c>
      <c r="K2124" s="184">
        <v>132300</v>
      </c>
      <c r="L2124" s="65">
        <v>42186</v>
      </c>
      <c r="M2124" s="65">
        <v>42248</v>
      </c>
      <c r="N2124" s="69" t="s">
        <v>53</v>
      </c>
      <c r="O2124" s="69" t="s">
        <v>22</v>
      </c>
    </row>
    <row r="2125" spans="1:15" ht="135.75" customHeight="1" x14ac:dyDescent="0.25">
      <c r="A2125" s="52">
        <v>2103</v>
      </c>
      <c r="B2125" s="8" t="s">
        <v>23</v>
      </c>
      <c r="C2125" s="59">
        <v>3020365</v>
      </c>
      <c r="D2125" s="68" t="s">
        <v>1744</v>
      </c>
      <c r="E2125" s="68" t="s">
        <v>1681</v>
      </c>
      <c r="F2125" s="69">
        <v>796</v>
      </c>
      <c r="G2125" s="69" t="s">
        <v>19</v>
      </c>
      <c r="H2125" s="67">
        <v>53401</v>
      </c>
      <c r="I2125" s="69" t="s">
        <v>20</v>
      </c>
      <c r="J2125" s="45">
        <v>17</v>
      </c>
      <c r="K2125" s="185">
        <v>179915.26</v>
      </c>
      <c r="L2125" s="65">
        <v>42186</v>
      </c>
      <c r="M2125" s="65">
        <v>42339</v>
      </c>
      <c r="N2125" s="69" t="s">
        <v>53</v>
      </c>
      <c r="O2125" s="68" t="s">
        <v>22</v>
      </c>
    </row>
    <row r="2126" spans="1:15" ht="135.75" customHeight="1" x14ac:dyDescent="0.25">
      <c r="A2126" s="52">
        <v>2104</v>
      </c>
      <c r="B2126" s="8" t="s">
        <v>23</v>
      </c>
      <c r="C2126" s="59">
        <v>3020365</v>
      </c>
      <c r="D2126" s="68" t="s">
        <v>1744</v>
      </c>
      <c r="E2126" s="68" t="s">
        <v>2288</v>
      </c>
      <c r="F2126" s="69">
        <v>796</v>
      </c>
      <c r="G2126" s="69" t="s">
        <v>19</v>
      </c>
      <c r="H2126" s="67">
        <v>53408</v>
      </c>
      <c r="I2126" s="69" t="s">
        <v>29</v>
      </c>
      <c r="J2126" s="45">
        <v>13</v>
      </c>
      <c r="K2126" s="185">
        <v>109917</v>
      </c>
      <c r="L2126" s="65">
        <v>42217</v>
      </c>
      <c r="M2126" s="65">
        <v>42339</v>
      </c>
      <c r="N2126" s="69" t="s">
        <v>54</v>
      </c>
      <c r="O2126" s="68" t="s">
        <v>51</v>
      </c>
    </row>
    <row r="2127" spans="1:15" ht="184.5" customHeight="1" x14ac:dyDescent="0.25">
      <c r="A2127" s="52">
        <v>2105</v>
      </c>
      <c r="B2127" s="8" t="s">
        <v>74</v>
      </c>
      <c r="C2127" s="59">
        <v>7420000</v>
      </c>
      <c r="D2127" s="68" t="s">
        <v>556</v>
      </c>
      <c r="E2127" s="12" t="s">
        <v>2287</v>
      </c>
      <c r="F2127" s="35">
        <v>876</v>
      </c>
      <c r="G2127" s="69" t="s">
        <v>60</v>
      </c>
      <c r="H2127" s="67">
        <v>53000000000</v>
      </c>
      <c r="I2127" s="69" t="s">
        <v>1572</v>
      </c>
      <c r="J2127" s="45">
        <v>8</v>
      </c>
      <c r="K2127" s="37">
        <v>288665.3</v>
      </c>
      <c r="L2127" s="65">
        <v>42217</v>
      </c>
      <c r="M2127" s="65">
        <v>42339</v>
      </c>
      <c r="N2127" s="69" t="s">
        <v>21</v>
      </c>
      <c r="O2127" s="35" t="s">
        <v>22</v>
      </c>
    </row>
    <row r="2128" spans="1:15" ht="158.25" customHeight="1" x14ac:dyDescent="0.25">
      <c r="A2128" s="52">
        <v>2106</v>
      </c>
      <c r="B2128" s="68" t="s">
        <v>74</v>
      </c>
      <c r="C2128" s="68">
        <v>9319104</v>
      </c>
      <c r="D2128" s="35" t="s">
        <v>81</v>
      </c>
      <c r="E2128" s="85" t="s">
        <v>2284</v>
      </c>
      <c r="F2128" s="35">
        <v>876</v>
      </c>
      <c r="G2128" s="69" t="s">
        <v>60</v>
      </c>
      <c r="H2128" s="67" t="s">
        <v>2293</v>
      </c>
      <c r="I2128" s="69" t="s">
        <v>2294</v>
      </c>
      <c r="J2128" s="37">
        <v>5</v>
      </c>
      <c r="K2128" s="37">
        <v>364280.44</v>
      </c>
      <c r="L2128" s="65">
        <v>42217</v>
      </c>
      <c r="M2128" s="65">
        <v>42339</v>
      </c>
      <c r="N2128" s="69" t="s">
        <v>21</v>
      </c>
      <c r="O2128" s="35" t="s">
        <v>22</v>
      </c>
    </row>
    <row r="2129" spans="1:15" ht="158.25" customHeight="1" x14ac:dyDescent="0.25">
      <c r="A2129" s="52">
        <v>2107</v>
      </c>
      <c r="B2129" s="68">
        <v>71</v>
      </c>
      <c r="C2129" s="68">
        <v>7100000</v>
      </c>
      <c r="D2129" s="35" t="s">
        <v>2289</v>
      </c>
      <c r="E2129" s="85" t="s">
        <v>2290</v>
      </c>
      <c r="F2129" s="35">
        <v>876</v>
      </c>
      <c r="G2129" s="69" t="s">
        <v>60</v>
      </c>
      <c r="H2129" s="67">
        <v>53000000000</v>
      </c>
      <c r="I2129" s="69" t="s">
        <v>1572</v>
      </c>
      <c r="J2129" s="37">
        <v>1</v>
      </c>
      <c r="K2129" s="37">
        <v>679753308.32000005</v>
      </c>
      <c r="L2129" s="65">
        <v>42217</v>
      </c>
      <c r="M2129" s="65">
        <v>44044</v>
      </c>
      <c r="N2129" s="69" t="s">
        <v>21</v>
      </c>
      <c r="O2129" s="35" t="s">
        <v>22</v>
      </c>
    </row>
    <row r="2130" spans="1:15" ht="65.25" customHeight="1" x14ac:dyDescent="0.25">
      <c r="A2130" s="52">
        <v>2108</v>
      </c>
      <c r="B2130" s="68" t="s">
        <v>74</v>
      </c>
      <c r="C2130" s="68">
        <v>4560292</v>
      </c>
      <c r="D2130" s="68" t="s">
        <v>556</v>
      </c>
      <c r="E2130" s="69" t="s">
        <v>2295</v>
      </c>
      <c r="F2130" s="69">
        <v>876</v>
      </c>
      <c r="G2130" s="69" t="s">
        <v>60</v>
      </c>
      <c r="H2130" s="6">
        <v>53412</v>
      </c>
      <c r="I2130" s="69" t="s">
        <v>91</v>
      </c>
      <c r="J2130" s="37">
        <v>1</v>
      </c>
      <c r="K2130" s="64">
        <v>445208</v>
      </c>
      <c r="L2130" s="65">
        <v>42217</v>
      </c>
      <c r="M2130" s="65">
        <v>42278</v>
      </c>
      <c r="N2130" s="69" t="s">
        <v>21</v>
      </c>
      <c r="O2130" s="69" t="s">
        <v>22</v>
      </c>
    </row>
    <row r="2131" spans="1:15" ht="65.25" customHeight="1" x14ac:dyDescent="0.25">
      <c r="A2131" s="52">
        <v>2109</v>
      </c>
      <c r="B2131" s="8" t="s">
        <v>23</v>
      </c>
      <c r="C2131" s="8">
        <v>3020000</v>
      </c>
      <c r="D2131" s="68" t="s">
        <v>2233</v>
      </c>
      <c r="E2131" s="68" t="s">
        <v>2303</v>
      </c>
      <c r="F2131" s="69">
        <v>796</v>
      </c>
      <c r="G2131" s="69" t="s">
        <v>19</v>
      </c>
      <c r="H2131" s="67">
        <v>53401</v>
      </c>
      <c r="I2131" s="69" t="s">
        <v>20</v>
      </c>
      <c r="J2131" s="37">
        <v>2</v>
      </c>
      <c r="K2131" s="37">
        <v>176400</v>
      </c>
      <c r="L2131" s="65">
        <v>42217</v>
      </c>
      <c r="M2131" s="65">
        <v>42339</v>
      </c>
      <c r="N2131" s="69" t="s">
        <v>1580</v>
      </c>
      <c r="O2131" s="68" t="s">
        <v>22</v>
      </c>
    </row>
    <row r="2132" spans="1:15" ht="65.25" customHeight="1" x14ac:dyDescent="0.25">
      <c r="A2132" s="52">
        <v>2110</v>
      </c>
      <c r="B2132" s="8" t="s">
        <v>23</v>
      </c>
      <c r="C2132" s="59">
        <v>3020365</v>
      </c>
      <c r="D2132" s="68" t="s">
        <v>1744</v>
      </c>
      <c r="E2132" s="68" t="s">
        <v>2297</v>
      </c>
      <c r="F2132" s="69">
        <v>796</v>
      </c>
      <c r="G2132" s="69" t="s">
        <v>19</v>
      </c>
      <c r="H2132" s="67">
        <v>53425</v>
      </c>
      <c r="I2132" s="68" t="s">
        <v>56</v>
      </c>
      <c r="J2132" s="45">
        <v>14</v>
      </c>
      <c r="K2132" s="64">
        <v>134357.01999999999</v>
      </c>
      <c r="L2132" s="65">
        <v>42217</v>
      </c>
      <c r="M2132" s="65">
        <v>42339</v>
      </c>
      <c r="N2132" s="69" t="s">
        <v>54</v>
      </c>
      <c r="O2132" s="68" t="s">
        <v>51</v>
      </c>
    </row>
    <row r="2133" spans="1:15" ht="65.25" customHeight="1" x14ac:dyDescent="0.25">
      <c r="A2133" s="52">
        <v>2111</v>
      </c>
      <c r="B2133" s="69" t="s">
        <v>26</v>
      </c>
      <c r="C2133" s="69">
        <v>2422139</v>
      </c>
      <c r="D2133" s="68" t="s">
        <v>417</v>
      </c>
      <c r="E2133" s="69" t="s">
        <v>2242</v>
      </c>
      <c r="F2133" s="69">
        <v>111</v>
      </c>
      <c r="G2133" s="69" t="s">
        <v>2305</v>
      </c>
      <c r="H2133" s="67">
        <v>53401</v>
      </c>
      <c r="I2133" s="69" t="s">
        <v>20</v>
      </c>
      <c r="J2133" s="29">
        <v>849160</v>
      </c>
      <c r="K2133" s="64">
        <v>149419.5</v>
      </c>
      <c r="L2133" s="65">
        <v>42217</v>
      </c>
      <c r="M2133" s="65">
        <v>42583</v>
      </c>
      <c r="N2133" s="69" t="s">
        <v>53</v>
      </c>
      <c r="O2133" s="69" t="s">
        <v>22</v>
      </c>
    </row>
    <row r="2134" spans="1:15" ht="65.25" customHeight="1" x14ac:dyDescent="0.25">
      <c r="A2134" s="52">
        <v>2112</v>
      </c>
      <c r="B2134" s="69" t="s">
        <v>23</v>
      </c>
      <c r="C2134" s="69">
        <v>3321130</v>
      </c>
      <c r="D2134" s="68" t="s">
        <v>1960</v>
      </c>
      <c r="E2134" s="69" t="s">
        <v>2307</v>
      </c>
      <c r="F2134" s="69">
        <v>796</v>
      </c>
      <c r="G2134" s="69" t="s">
        <v>19</v>
      </c>
      <c r="H2134" s="67">
        <v>53401</v>
      </c>
      <c r="I2134" s="69" t="s">
        <v>20</v>
      </c>
      <c r="J2134" s="69">
        <v>6</v>
      </c>
      <c r="K2134" s="64">
        <v>1643350</v>
      </c>
      <c r="L2134" s="65">
        <v>42217</v>
      </c>
      <c r="M2134" s="65">
        <v>42339</v>
      </c>
      <c r="N2134" s="69" t="s">
        <v>54</v>
      </c>
      <c r="O2134" s="68" t="s">
        <v>51</v>
      </c>
    </row>
    <row r="2135" spans="1:15" ht="65.25" customHeight="1" x14ac:dyDescent="0.25">
      <c r="A2135" s="52">
        <v>2113</v>
      </c>
      <c r="B2135" s="68" t="s">
        <v>1930</v>
      </c>
      <c r="C2135" s="68">
        <v>9319104</v>
      </c>
      <c r="D2135" s="69" t="s">
        <v>273</v>
      </c>
      <c r="E2135" s="69" t="s">
        <v>1929</v>
      </c>
      <c r="F2135" s="69">
        <v>876</v>
      </c>
      <c r="G2135" s="69" t="s">
        <v>60</v>
      </c>
      <c r="H2135" s="67" t="s">
        <v>2308</v>
      </c>
      <c r="I2135" s="69" t="s">
        <v>2309</v>
      </c>
      <c r="J2135" s="64">
        <v>1</v>
      </c>
      <c r="K2135" s="64">
        <v>138060</v>
      </c>
      <c r="L2135" s="65">
        <v>42217</v>
      </c>
      <c r="M2135" s="65">
        <v>42339</v>
      </c>
      <c r="N2135" s="69" t="s">
        <v>21</v>
      </c>
      <c r="O2135" s="69" t="s">
        <v>22</v>
      </c>
    </row>
    <row r="2136" spans="1:15" ht="80.25" customHeight="1" x14ac:dyDescent="0.25">
      <c r="A2136" s="52">
        <v>2114</v>
      </c>
      <c r="B2136" s="69" t="s">
        <v>119</v>
      </c>
      <c r="C2136" s="6">
        <v>8511000</v>
      </c>
      <c r="D2136" s="69" t="s">
        <v>1026</v>
      </c>
      <c r="E2136" s="69" t="s">
        <v>1031</v>
      </c>
      <c r="F2136" s="69">
        <v>877</v>
      </c>
      <c r="G2136" s="69" t="s">
        <v>60</v>
      </c>
      <c r="H2136" s="67">
        <v>53401</v>
      </c>
      <c r="I2136" s="69" t="s">
        <v>20</v>
      </c>
      <c r="J2136" s="4">
        <v>1</v>
      </c>
      <c r="K2136" s="64">
        <v>260614.8</v>
      </c>
      <c r="L2136" s="65">
        <v>42217</v>
      </c>
      <c r="M2136" s="65">
        <v>42339</v>
      </c>
      <c r="N2136" s="69" t="s">
        <v>53</v>
      </c>
      <c r="O2136" s="69" t="s">
        <v>22</v>
      </c>
    </row>
    <row r="2137" spans="1:15" ht="158.25" customHeight="1" x14ac:dyDescent="0.25">
      <c r="A2137" s="52">
        <v>2115</v>
      </c>
      <c r="B2137" s="68" t="s">
        <v>74</v>
      </c>
      <c r="C2137" s="68">
        <v>9319104</v>
      </c>
      <c r="D2137" s="35" t="s">
        <v>81</v>
      </c>
      <c r="E2137" s="85" t="s">
        <v>2310</v>
      </c>
      <c r="F2137" s="35">
        <v>876</v>
      </c>
      <c r="G2137" s="69" t="s">
        <v>60</v>
      </c>
      <c r="H2137" s="68">
        <v>53224</v>
      </c>
      <c r="I2137" s="69" t="s">
        <v>2311</v>
      </c>
      <c r="J2137" s="37">
        <v>1</v>
      </c>
      <c r="K2137" s="37">
        <v>181500</v>
      </c>
      <c r="L2137" s="65">
        <v>42217</v>
      </c>
      <c r="M2137" s="65">
        <v>42339</v>
      </c>
      <c r="N2137" s="69" t="s">
        <v>21</v>
      </c>
      <c r="O2137" s="35" t="s">
        <v>22</v>
      </c>
    </row>
    <row r="2138" spans="1:15" ht="158.25" customHeight="1" x14ac:dyDescent="0.25">
      <c r="A2138" s="52">
        <v>2116</v>
      </c>
      <c r="B2138" s="68" t="s">
        <v>74</v>
      </c>
      <c r="C2138" s="68">
        <v>9319104</v>
      </c>
      <c r="D2138" s="35" t="s">
        <v>81</v>
      </c>
      <c r="E2138" s="85" t="s">
        <v>2310</v>
      </c>
      <c r="F2138" s="35">
        <v>876</v>
      </c>
      <c r="G2138" s="69" t="s">
        <v>60</v>
      </c>
      <c r="H2138" s="68">
        <v>53641444</v>
      </c>
      <c r="I2138" s="69" t="s">
        <v>580</v>
      </c>
      <c r="J2138" s="37">
        <v>1</v>
      </c>
      <c r="K2138" s="37">
        <v>44190</v>
      </c>
      <c r="L2138" s="65">
        <v>42217</v>
      </c>
      <c r="M2138" s="65">
        <v>42339</v>
      </c>
      <c r="N2138" s="69" t="s">
        <v>21</v>
      </c>
      <c r="O2138" s="35" t="s">
        <v>22</v>
      </c>
    </row>
    <row r="2139" spans="1:15" ht="65.25" customHeight="1" x14ac:dyDescent="0.25">
      <c r="A2139" s="52">
        <v>2117</v>
      </c>
      <c r="B2139" s="68" t="s">
        <v>23</v>
      </c>
      <c r="C2139" s="68">
        <v>2944120</v>
      </c>
      <c r="D2139" s="69" t="s">
        <v>818</v>
      </c>
      <c r="E2139" s="69" t="s">
        <v>2268</v>
      </c>
      <c r="F2139" s="69">
        <v>796</v>
      </c>
      <c r="G2139" s="69" t="s">
        <v>19</v>
      </c>
      <c r="H2139" s="67">
        <v>53401</v>
      </c>
      <c r="I2139" s="69" t="s">
        <v>20</v>
      </c>
      <c r="J2139" s="69">
        <v>17</v>
      </c>
      <c r="K2139" s="37">
        <v>199170</v>
      </c>
      <c r="L2139" s="65">
        <v>42217</v>
      </c>
      <c r="M2139" s="65">
        <v>42339</v>
      </c>
      <c r="N2139" s="69" t="s">
        <v>53</v>
      </c>
      <c r="O2139" s="69" t="s">
        <v>22</v>
      </c>
    </row>
    <row r="2140" spans="1:15" ht="65.25" customHeight="1" x14ac:dyDescent="0.25">
      <c r="A2140" s="52">
        <v>2118</v>
      </c>
      <c r="B2140" s="8" t="s">
        <v>23</v>
      </c>
      <c r="C2140" s="8">
        <v>2944129</v>
      </c>
      <c r="D2140" s="69" t="s">
        <v>371</v>
      </c>
      <c r="E2140" s="69" t="s">
        <v>863</v>
      </c>
      <c r="F2140" s="69">
        <v>796</v>
      </c>
      <c r="G2140" s="69" t="s">
        <v>19</v>
      </c>
      <c r="H2140" s="67">
        <v>53401</v>
      </c>
      <c r="I2140" s="69" t="s">
        <v>20</v>
      </c>
      <c r="J2140" s="4">
        <v>115</v>
      </c>
      <c r="K2140" s="4">
        <v>329050</v>
      </c>
      <c r="L2140" s="65">
        <v>42217</v>
      </c>
      <c r="M2140" s="65">
        <v>42278</v>
      </c>
      <c r="N2140" s="69" t="s">
        <v>53</v>
      </c>
      <c r="O2140" s="69" t="s">
        <v>22</v>
      </c>
    </row>
    <row r="2141" spans="1:15" ht="86.25" customHeight="1" x14ac:dyDescent="0.25">
      <c r="A2141" s="52">
        <v>2119</v>
      </c>
      <c r="B2141" s="68" t="s">
        <v>74</v>
      </c>
      <c r="C2141" s="68">
        <v>7440032</v>
      </c>
      <c r="D2141" s="68" t="s">
        <v>666</v>
      </c>
      <c r="E2141" s="68" t="s">
        <v>2314</v>
      </c>
      <c r="F2141" s="68">
        <v>876</v>
      </c>
      <c r="G2141" s="69" t="s">
        <v>60</v>
      </c>
      <c r="H2141" s="68">
        <v>53234</v>
      </c>
      <c r="I2141" s="68" t="s">
        <v>557</v>
      </c>
      <c r="J2141" s="45">
        <v>2</v>
      </c>
      <c r="K2141" s="64">
        <v>141600</v>
      </c>
      <c r="L2141" s="65">
        <v>42217</v>
      </c>
      <c r="M2141" s="65">
        <v>42339</v>
      </c>
      <c r="N2141" s="69" t="s">
        <v>21</v>
      </c>
      <c r="O2141" s="68" t="s">
        <v>22</v>
      </c>
    </row>
    <row r="2142" spans="1:15" ht="86.25" customHeight="1" x14ac:dyDescent="0.25">
      <c r="A2142" s="52">
        <v>2120</v>
      </c>
      <c r="B2142" s="68" t="s">
        <v>1531</v>
      </c>
      <c r="C2142" s="68">
        <v>4521191</v>
      </c>
      <c r="D2142" s="134" t="s">
        <v>572</v>
      </c>
      <c r="E2142" s="127" t="s">
        <v>2317</v>
      </c>
      <c r="F2142" s="69">
        <v>876</v>
      </c>
      <c r="G2142" s="69" t="s">
        <v>60</v>
      </c>
      <c r="H2142" s="10">
        <v>53237</v>
      </c>
      <c r="I2142" s="69" t="s">
        <v>92</v>
      </c>
      <c r="J2142" s="73">
        <v>1</v>
      </c>
      <c r="K2142" s="64">
        <v>4599504.43</v>
      </c>
      <c r="L2142" s="65">
        <v>42217</v>
      </c>
      <c r="M2142" s="65">
        <v>42370</v>
      </c>
      <c r="N2142" s="69" t="s">
        <v>21</v>
      </c>
      <c r="O2142" s="68" t="s">
        <v>22</v>
      </c>
    </row>
    <row r="2143" spans="1:15" ht="86.25" customHeight="1" x14ac:dyDescent="0.25">
      <c r="A2143" s="52">
        <v>2121</v>
      </c>
      <c r="B2143" s="68">
        <v>45</v>
      </c>
      <c r="C2143" s="68">
        <v>4520000</v>
      </c>
      <c r="D2143" s="134" t="s">
        <v>572</v>
      </c>
      <c r="E2143" s="68" t="s">
        <v>2316</v>
      </c>
      <c r="F2143" s="69">
        <v>876</v>
      </c>
      <c r="G2143" s="69" t="s">
        <v>60</v>
      </c>
      <c r="H2143" s="10">
        <v>53256</v>
      </c>
      <c r="I2143" s="69" t="s">
        <v>20</v>
      </c>
      <c r="J2143" s="73">
        <v>1</v>
      </c>
      <c r="K2143" s="64">
        <v>11427392.199999999</v>
      </c>
      <c r="L2143" s="65">
        <v>42217</v>
      </c>
      <c r="M2143" s="65">
        <v>42370</v>
      </c>
      <c r="N2143" s="69" t="s">
        <v>21</v>
      </c>
      <c r="O2143" s="68" t="s">
        <v>22</v>
      </c>
    </row>
    <row r="2144" spans="1:15" ht="65.25" customHeight="1" x14ac:dyDescent="0.25">
      <c r="A2144" s="52">
        <v>2122</v>
      </c>
      <c r="B2144" s="68" t="s">
        <v>74</v>
      </c>
      <c r="C2144" s="68">
        <v>4560292</v>
      </c>
      <c r="D2144" s="68" t="s">
        <v>556</v>
      </c>
      <c r="E2144" s="69" t="s">
        <v>2319</v>
      </c>
      <c r="F2144" s="69">
        <v>876</v>
      </c>
      <c r="G2144" s="69" t="s">
        <v>60</v>
      </c>
      <c r="H2144" s="10">
        <v>53256</v>
      </c>
      <c r="I2144" s="69" t="s">
        <v>20</v>
      </c>
      <c r="J2144" s="37">
        <v>1</v>
      </c>
      <c r="K2144" s="64">
        <v>196390.79</v>
      </c>
      <c r="L2144" s="65">
        <v>42248</v>
      </c>
      <c r="M2144" s="65">
        <v>42278</v>
      </c>
      <c r="N2144" s="69" t="s">
        <v>21</v>
      </c>
      <c r="O2144" s="69" t="s">
        <v>22</v>
      </c>
    </row>
    <row r="2145" spans="1:15" ht="65.25" customHeight="1" x14ac:dyDescent="0.25">
      <c r="A2145" s="52">
        <v>2123</v>
      </c>
      <c r="B2145" s="68">
        <v>71</v>
      </c>
      <c r="C2145" s="68">
        <v>7100000</v>
      </c>
      <c r="D2145" s="68" t="s">
        <v>2323</v>
      </c>
      <c r="E2145" s="143" t="s">
        <v>2324</v>
      </c>
      <c r="F2145" s="69">
        <v>876</v>
      </c>
      <c r="G2145" s="69" t="s">
        <v>60</v>
      </c>
      <c r="H2145" s="10">
        <v>53256</v>
      </c>
      <c r="I2145" s="69" t="s">
        <v>20</v>
      </c>
      <c r="J2145" s="37">
        <v>1</v>
      </c>
      <c r="K2145" s="64">
        <v>3023688</v>
      </c>
      <c r="L2145" s="65">
        <v>42217</v>
      </c>
      <c r="M2145" s="65">
        <v>42339</v>
      </c>
      <c r="N2145" s="69" t="s">
        <v>53</v>
      </c>
      <c r="O2145" s="69" t="s">
        <v>22</v>
      </c>
    </row>
    <row r="2146" spans="1:15" ht="65.25" customHeight="1" x14ac:dyDescent="0.25">
      <c r="A2146" s="52">
        <v>2124</v>
      </c>
      <c r="B2146" s="8" t="s">
        <v>23</v>
      </c>
      <c r="C2146" s="8">
        <v>3020000</v>
      </c>
      <c r="D2146" s="68" t="s">
        <v>2322</v>
      </c>
      <c r="E2146" s="68" t="s">
        <v>2232</v>
      </c>
      <c r="F2146" s="69">
        <v>796</v>
      </c>
      <c r="G2146" s="69" t="s">
        <v>19</v>
      </c>
      <c r="H2146" s="67">
        <v>53401</v>
      </c>
      <c r="I2146" s="69" t="s">
        <v>20</v>
      </c>
      <c r="J2146" s="45">
        <v>2</v>
      </c>
      <c r="K2146" s="64">
        <v>179000</v>
      </c>
      <c r="L2146" s="65">
        <v>42217</v>
      </c>
      <c r="M2146" s="65">
        <v>42339</v>
      </c>
      <c r="N2146" s="69" t="s">
        <v>54</v>
      </c>
      <c r="O2146" s="68" t="s">
        <v>51</v>
      </c>
    </row>
    <row r="2147" spans="1:15" ht="65.25" customHeight="1" x14ac:dyDescent="0.25">
      <c r="A2147" s="52">
        <v>2125</v>
      </c>
      <c r="B2147" s="8" t="s">
        <v>343</v>
      </c>
      <c r="C2147" s="59">
        <v>3020200</v>
      </c>
      <c r="D2147" s="68" t="s">
        <v>1744</v>
      </c>
      <c r="E2147" s="68" t="s">
        <v>2325</v>
      </c>
      <c r="F2147" s="69">
        <v>796</v>
      </c>
      <c r="G2147" s="69" t="s">
        <v>19</v>
      </c>
      <c r="H2147" s="67">
        <v>53401</v>
      </c>
      <c r="I2147" s="69" t="s">
        <v>20</v>
      </c>
      <c r="J2147" s="45">
        <v>2</v>
      </c>
      <c r="K2147" s="64">
        <v>100000</v>
      </c>
      <c r="L2147" s="65">
        <v>42217</v>
      </c>
      <c r="M2147" s="65">
        <v>42339</v>
      </c>
      <c r="N2147" s="69" t="s">
        <v>54</v>
      </c>
      <c r="O2147" s="68" t="s">
        <v>51</v>
      </c>
    </row>
    <row r="2148" spans="1:15" ht="65.25" customHeight="1" x14ac:dyDescent="0.25">
      <c r="A2148" s="52">
        <v>2126</v>
      </c>
      <c r="B2148" s="8" t="s">
        <v>23</v>
      </c>
      <c r="C2148" s="8">
        <v>3222151</v>
      </c>
      <c r="D2148" s="68" t="s">
        <v>1744</v>
      </c>
      <c r="E2148" s="68" t="s">
        <v>2326</v>
      </c>
      <c r="F2148" s="69">
        <v>796</v>
      </c>
      <c r="G2148" s="69" t="s">
        <v>19</v>
      </c>
      <c r="H2148" s="67">
        <v>53401</v>
      </c>
      <c r="I2148" s="69" t="s">
        <v>20</v>
      </c>
      <c r="J2148" s="45">
        <v>2</v>
      </c>
      <c r="K2148" s="64">
        <v>106000</v>
      </c>
      <c r="L2148" s="65">
        <v>42217</v>
      </c>
      <c r="M2148" s="65">
        <v>42339</v>
      </c>
      <c r="N2148" s="69" t="s">
        <v>54</v>
      </c>
      <c r="O2148" s="68" t="s">
        <v>51</v>
      </c>
    </row>
    <row r="2149" spans="1:15" ht="65.25" customHeight="1" x14ac:dyDescent="0.25">
      <c r="A2149" s="52">
        <v>2127</v>
      </c>
      <c r="B2149" s="68" t="s">
        <v>1527</v>
      </c>
      <c r="C2149" s="68">
        <v>9249000</v>
      </c>
      <c r="D2149" s="69" t="s">
        <v>341</v>
      </c>
      <c r="E2149" s="69" t="s">
        <v>2330</v>
      </c>
      <c r="F2149" s="69">
        <v>876</v>
      </c>
      <c r="G2149" s="69" t="s">
        <v>60</v>
      </c>
      <c r="H2149" s="6">
        <v>53412</v>
      </c>
      <c r="I2149" s="69" t="s">
        <v>91</v>
      </c>
      <c r="J2149" s="4">
        <v>1</v>
      </c>
      <c r="K2149" s="64">
        <v>356000</v>
      </c>
      <c r="L2149" s="65">
        <v>42217</v>
      </c>
      <c r="M2149" s="65">
        <v>42339</v>
      </c>
      <c r="N2149" s="69" t="s">
        <v>53</v>
      </c>
      <c r="O2149" s="69" t="s">
        <v>22</v>
      </c>
    </row>
    <row r="2150" spans="1:15" ht="65.25" customHeight="1" x14ac:dyDescent="0.25">
      <c r="A2150" s="52">
        <v>2128</v>
      </c>
      <c r="B2150" s="8" t="s">
        <v>2333</v>
      </c>
      <c r="C2150" s="8">
        <v>3020363</v>
      </c>
      <c r="D2150" s="68" t="s">
        <v>1744</v>
      </c>
      <c r="E2150" s="68" t="s">
        <v>1245</v>
      </c>
      <c r="F2150" s="69">
        <v>796</v>
      </c>
      <c r="G2150" s="69" t="s">
        <v>19</v>
      </c>
      <c r="H2150" s="67">
        <v>53401</v>
      </c>
      <c r="I2150" s="69" t="s">
        <v>20</v>
      </c>
      <c r="J2150" s="45">
        <v>1</v>
      </c>
      <c r="K2150" s="64">
        <v>115000</v>
      </c>
      <c r="L2150" s="65">
        <v>42217</v>
      </c>
      <c r="M2150" s="65">
        <v>42339</v>
      </c>
      <c r="N2150" s="69" t="s">
        <v>53</v>
      </c>
      <c r="O2150" s="69" t="s">
        <v>22</v>
      </c>
    </row>
    <row r="2151" spans="1:15" ht="90.75" customHeight="1" x14ac:dyDescent="0.25">
      <c r="A2151" s="52">
        <v>2129</v>
      </c>
      <c r="B2151" s="68" t="s">
        <v>2331</v>
      </c>
      <c r="C2151" s="68">
        <v>4521191</v>
      </c>
      <c r="D2151" s="69" t="s">
        <v>572</v>
      </c>
      <c r="E2151" s="69" t="s">
        <v>2332</v>
      </c>
      <c r="F2151" s="69">
        <v>876</v>
      </c>
      <c r="G2151" s="69" t="s">
        <v>60</v>
      </c>
      <c r="H2151" s="6">
        <v>53412</v>
      </c>
      <c r="I2151" s="69" t="s">
        <v>91</v>
      </c>
      <c r="J2151" s="4">
        <v>3</v>
      </c>
      <c r="K2151" s="64">
        <v>2550741.35</v>
      </c>
      <c r="L2151" s="65">
        <v>42217</v>
      </c>
      <c r="M2151" s="65">
        <v>42430</v>
      </c>
      <c r="N2151" s="69" t="s">
        <v>21</v>
      </c>
      <c r="O2151" s="69" t="s">
        <v>22</v>
      </c>
    </row>
    <row r="2152" spans="1:15" ht="65.25" customHeight="1" x14ac:dyDescent="0.25">
      <c r="A2152" s="52">
        <v>2130</v>
      </c>
      <c r="B2152" s="69" t="s">
        <v>119</v>
      </c>
      <c r="C2152" s="6">
        <v>8511000</v>
      </c>
      <c r="D2152" s="69" t="s">
        <v>1026</v>
      </c>
      <c r="E2152" s="69" t="s">
        <v>1031</v>
      </c>
      <c r="F2152" s="69">
        <v>877</v>
      </c>
      <c r="G2152" s="69" t="s">
        <v>60</v>
      </c>
      <c r="H2152" s="67">
        <v>53401</v>
      </c>
      <c r="I2152" s="69" t="s">
        <v>20</v>
      </c>
      <c r="J2152" s="4">
        <v>1</v>
      </c>
      <c r="K2152" s="151">
        <v>217255</v>
      </c>
      <c r="L2152" s="65">
        <v>42217</v>
      </c>
      <c r="M2152" s="65">
        <v>42339</v>
      </c>
      <c r="N2152" s="69" t="s">
        <v>53</v>
      </c>
      <c r="O2152" s="69" t="s">
        <v>22</v>
      </c>
    </row>
    <row r="2153" spans="1:15" ht="65.25" customHeight="1" x14ac:dyDescent="0.25">
      <c r="A2153" s="52">
        <v>2131</v>
      </c>
      <c r="B2153" s="68" t="s">
        <v>130</v>
      </c>
      <c r="C2153" s="68">
        <v>9241000</v>
      </c>
      <c r="D2153" s="13" t="s">
        <v>1295</v>
      </c>
      <c r="E2153" s="69" t="s">
        <v>1296</v>
      </c>
      <c r="F2153" s="69">
        <v>876</v>
      </c>
      <c r="G2153" s="69" t="s">
        <v>60</v>
      </c>
      <c r="H2153" s="67">
        <v>53401</v>
      </c>
      <c r="I2153" s="69" t="s">
        <v>20</v>
      </c>
      <c r="J2153" s="4">
        <v>1</v>
      </c>
      <c r="K2153" s="64">
        <v>344000</v>
      </c>
      <c r="L2153" s="65">
        <v>42217</v>
      </c>
      <c r="M2153" s="65">
        <v>42491</v>
      </c>
      <c r="N2153" s="69" t="s">
        <v>53</v>
      </c>
      <c r="O2153" s="69" t="s">
        <v>22</v>
      </c>
    </row>
    <row r="2154" spans="1:15" ht="65.25" customHeight="1" x14ac:dyDescent="0.25">
      <c r="A2154" s="52">
        <v>2132</v>
      </c>
      <c r="B2154" s="68" t="s">
        <v>23</v>
      </c>
      <c r="C2154" s="68">
        <v>2944140</v>
      </c>
      <c r="D2154" s="68" t="s">
        <v>2300</v>
      </c>
      <c r="E2154" s="68" t="s">
        <v>2299</v>
      </c>
      <c r="F2154" s="69">
        <v>796</v>
      </c>
      <c r="G2154" s="69" t="s">
        <v>19</v>
      </c>
      <c r="H2154" s="67">
        <v>53401</v>
      </c>
      <c r="I2154" s="69" t="s">
        <v>20</v>
      </c>
      <c r="J2154" s="4">
        <v>118</v>
      </c>
      <c r="K2154" s="64">
        <v>407994</v>
      </c>
      <c r="L2154" s="65">
        <v>42217</v>
      </c>
      <c r="M2154" s="65">
        <v>42339</v>
      </c>
      <c r="N2154" s="69" t="s">
        <v>53</v>
      </c>
      <c r="O2154" s="68" t="s">
        <v>22</v>
      </c>
    </row>
    <row r="2155" spans="1:15" ht="65.25" customHeight="1" x14ac:dyDescent="0.25">
      <c r="A2155" s="52">
        <v>2133</v>
      </c>
      <c r="B2155" s="68" t="s">
        <v>2195</v>
      </c>
      <c r="C2155" s="68">
        <v>4560521</v>
      </c>
      <c r="D2155" s="134" t="s">
        <v>572</v>
      </c>
      <c r="E2155" s="68" t="s">
        <v>2340</v>
      </c>
      <c r="F2155" s="69">
        <v>876</v>
      </c>
      <c r="G2155" s="69" t="s">
        <v>60</v>
      </c>
      <c r="H2155" s="68">
        <v>53415</v>
      </c>
      <c r="I2155" s="69" t="s">
        <v>201</v>
      </c>
      <c r="J2155" s="64">
        <v>1</v>
      </c>
      <c r="K2155" s="64">
        <v>2550000</v>
      </c>
      <c r="L2155" s="65">
        <v>42248</v>
      </c>
      <c r="M2155" s="65">
        <v>42339</v>
      </c>
      <c r="N2155" s="69" t="s">
        <v>21</v>
      </c>
      <c r="O2155" s="68" t="s">
        <v>22</v>
      </c>
    </row>
    <row r="2156" spans="1:15" ht="65.25" customHeight="1" x14ac:dyDescent="0.25">
      <c r="A2156" s="52">
        <v>2134</v>
      </c>
      <c r="B2156" s="68" t="s">
        <v>2063</v>
      </c>
      <c r="C2156" s="68">
        <v>4560521</v>
      </c>
      <c r="D2156" s="134" t="s">
        <v>572</v>
      </c>
      <c r="E2156" s="68" t="s">
        <v>2341</v>
      </c>
      <c r="F2156" s="69">
        <v>876</v>
      </c>
      <c r="G2156" s="69" t="s">
        <v>60</v>
      </c>
      <c r="H2156" s="68">
        <v>53415</v>
      </c>
      <c r="I2156" s="69" t="s">
        <v>201</v>
      </c>
      <c r="J2156" s="64">
        <v>1</v>
      </c>
      <c r="K2156" s="64">
        <v>3653000</v>
      </c>
      <c r="L2156" s="65">
        <v>42248</v>
      </c>
      <c r="M2156" s="65">
        <v>42339</v>
      </c>
      <c r="N2156" s="69" t="s">
        <v>21</v>
      </c>
      <c r="O2156" s="68" t="s">
        <v>22</v>
      </c>
    </row>
    <row r="2157" spans="1:15" ht="65.25" customHeight="1" x14ac:dyDescent="0.25">
      <c r="A2157" s="52">
        <v>2135</v>
      </c>
      <c r="B2157" s="68" t="s">
        <v>23</v>
      </c>
      <c r="C2157" s="68">
        <v>2715010</v>
      </c>
      <c r="D2157" s="69" t="s">
        <v>1488</v>
      </c>
      <c r="E2157" s="69" t="s">
        <v>2270</v>
      </c>
      <c r="F2157" s="2">
        <v>168</v>
      </c>
      <c r="G2157" s="68" t="s">
        <v>523</v>
      </c>
      <c r="H2157" s="67">
        <v>53000000000</v>
      </c>
      <c r="I2157" s="69" t="s">
        <v>20</v>
      </c>
      <c r="J2157" s="1">
        <v>2.105</v>
      </c>
      <c r="K2157" s="64">
        <v>86620.75</v>
      </c>
      <c r="L2157" s="65">
        <v>42248</v>
      </c>
      <c r="M2157" s="65">
        <v>42339</v>
      </c>
      <c r="N2157" s="69" t="s">
        <v>21</v>
      </c>
      <c r="O2157" s="69" t="s">
        <v>22</v>
      </c>
    </row>
    <row r="2158" spans="1:15" ht="65.25" customHeight="1" x14ac:dyDescent="0.25">
      <c r="A2158" s="52">
        <v>2136</v>
      </c>
      <c r="B2158" s="68" t="s">
        <v>23</v>
      </c>
      <c r="C2158" s="68">
        <v>2715010</v>
      </c>
      <c r="D2158" s="69" t="s">
        <v>1488</v>
      </c>
      <c r="E2158" s="69" t="s">
        <v>1517</v>
      </c>
      <c r="F2158" s="2">
        <v>168</v>
      </c>
      <c r="G2158" s="68" t="s">
        <v>523</v>
      </c>
      <c r="H2158" s="67">
        <v>53000000000</v>
      </c>
      <c r="I2158" s="69" t="s">
        <v>1572</v>
      </c>
      <c r="J2158" s="1">
        <v>10.576000000000001</v>
      </c>
      <c r="K2158" s="64">
        <v>456246.28</v>
      </c>
      <c r="L2158" s="65">
        <v>42248</v>
      </c>
      <c r="M2158" s="65">
        <v>42339</v>
      </c>
      <c r="N2158" s="69" t="s">
        <v>21</v>
      </c>
      <c r="O2158" s="69" t="s">
        <v>22</v>
      </c>
    </row>
    <row r="2159" spans="1:15" ht="65.25" customHeight="1" x14ac:dyDescent="0.25">
      <c r="A2159" s="52">
        <v>2137</v>
      </c>
      <c r="B2159" s="69" t="s">
        <v>23</v>
      </c>
      <c r="C2159" s="69">
        <v>2922290</v>
      </c>
      <c r="D2159" s="69" t="s">
        <v>2352</v>
      </c>
      <c r="E2159" s="69" t="s">
        <v>2351</v>
      </c>
      <c r="F2159" s="69">
        <v>796</v>
      </c>
      <c r="G2159" s="69" t="s">
        <v>19</v>
      </c>
      <c r="H2159" s="67">
        <v>53000000000</v>
      </c>
      <c r="I2159" s="69" t="s">
        <v>1568</v>
      </c>
      <c r="J2159" s="31">
        <v>10</v>
      </c>
      <c r="K2159" s="22">
        <v>19173.2</v>
      </c>
      <c r="L2159" s="65">
        <v>42248</v>
      </c>
      <c r="M2159" s="65">
        <v>42339</v>
      </c>
      <c r="N2159" s="69" t="s">
        <v>21</v>
      </c>
      <c r="O2159" s="22" t="s">
        <v>22</v>
      </c>
    </row>
    <row r="2160" spans="1:15" ht="65.25" customHeight="1" x14ac:dyDescent="0.25">
      <c r="A2160" s="52">
        <v>2138</v>
      </c>
      <c r="B2160" s="69" t="s">
        <v>23</v>
      </c>
      <c r="C2160" s="69">
        <v>2922290</v>
      </c>
      <c r="D2160" s="69" t="s">
        <v>2353</v>
      </c>
      <c r="E2160" s="69" t="s">
        <v>527</v>
      </c>
      <c r="F2160" s="69" t="s">
        <v>2349</v>
      </c>
      <c r="G2160" s="69" t="s">
        <v>2350</v>
      </c>
      <c r="H2160" s="67">
        <v>53000000000</v>
      </c>
      <c r="I2160" s="69" t="s">
        <v>1568</v>
      </c>
      <c r="J2160" s="31">
        <v>802</v>
      </c>
      <c r="K2160" s="22">
        <v>94880</v>
      </c>
      <c r="L2160" s="65">
        <v>42248</v>
      </c>
      <c r="M2160" s="65">
        <v>42339</v>
      </c>
      <c r="N2160" s="69" t="s">
        <v>21</v>
      </c>
      <c r="O2160" s="22" t="s">
        <v>22</v>
      </c>
    </row>
    <row r="2161" spans="1:15" ht="65.25" customHeight="1" x14ac:dyDescent="0.25">
      <c r="A2161" s="52">
        <v>2139</v>
      </c>
      <c r="B2161" s="68" t="s">
        <v>23</v>
      </c>
      <c r="C2161" s="68">
        <v>2715010</v>
      </c>
      <c r="D2161" s="69" t="s">
        <v>725</v>
      </c>
      <c r="E2161" s="69" t="s">
        <v>2270</v>
      </c>
      <c r="F2161" s="2">
        <v>168</v>
      </c>
      <c r="G2161" s="68" t="s">
        <v>523</v>
      </c>
      <c r="H2161" s="67">
        <v>53000000000</v>
      </c>
      <c r="I2161" s="69" t="s">
        <v>20</v>
      </c>
      <c r="J2161" s="31">
        <v>3.6920000000000002</v>
      </c>
      <c r="K2161" s="64">
        <v>154373.59</v>
      </c>
      <c r="L2161" s="65">
        <v>42248</v>
      </c>
      <c r="M2161" s="65">
        <v>42339</v>
      </c>
      <c r="N2161" s="69" t="s">
        <v>21</v>
      </c>
      <c r="O2161" s="69" t="s">
        <v>22</v>
      </c>
    </row>
    <row r="2162" spans="1:15" ht="65.25" customHeight="1" x14ac:dyDescent="0.25">
      <c r="A2162" s="52">
        <v>2140</v>
      </c>
      <c r="B2162" s="68" t="s">
        <v>23</v>
      </c>
      <c r="C2162" s="68">
        <v>2715010</v>
      </c>
      <c r="D2162" s="69" t="s">
        <v>725</v>
      </c>
      <c r="E2162" s="69" t="s">
        <v>1517</v>
      </c>
      <c r="F2162" s="2">
        <v>168</v>
      </c>
      <c r="G2162" s="68" t="s">
        <v>523</v>
      </c>
      <c r="H2162" s="67">
        <v>53000000000</v>
      </c>
      <c r="I2162" s="69" t="s">
        <v>1572</v>
      </c>
      <c r="J2162" s="31">
        <v>10.231</v>
      </c>
      <c r="K2162" s="64">
        <v>443855.65</v>
      </c>
      <c r="L2162" s="65">
        <v>42248</v>
      </c>
      <c r="M2162" s="65">
        <v>42339</v>
      </c>
      <c r="N2162" s="69" t="s">
        <v>21</v>
      </c>
      <c r="O2162" s="69" t="s">
        <v>22</v>
      </c>
    </row>
    <row r="2163" spans="1:15" ht="34.5" customHeight="1" x14ac:dyDescent="0.25">
      <c r="A2163" s="52">
        <v>2141</v>
      </c>
      <c r="B2163" s="68" t="s">
        <v>23</v>
      </c>
      <c r="C2163" s="68">
        <v>2715010</v>
      </c>
      <c r="D2163" s="69" t="s">
        <v>1488</v>
      </c>
      <c r="E2163" s="69" t="s">
        <v>2270</v>
      </c>
      <c r="F2163" s="2">
        <v>168</v>
      </c>
      <c r="G2163" s="68" t="s">
        <v>523</v>
      </c>
      <c r="H2163" s="67">
        <v>53000000000</v>
      </c>
      <c r="I2163" s="69" t="s">
        <v>20</v>
      </c>
      <c r="J2163" s="1">
        <v>1.6439999999999999</v>
      </c>
      <c r="K2163" s="64">
        <v>68199.3</v>
      </c>
      <c r="L2163" s="65">
        <v>42217</v>
      </c>
      <c r="M2163" s="65">
        <v>42339</v>
      </c>
      <c r="N2163" s="69" t="s">
        <v>21</v>
      </c>
      <c r="O2163" s="69" t="s">
        <v>22</v>
      </c>
    </row>
    <row r="2164" spans="1:15" ht="125.25" customHeight="1" x14ac:dyDescent="0.25">
      <c r="A2164" s="52">
        <v>2142</v>
      </c>
      <c r="B2164" s="68" t="s">
        <v>23</v>
      </c>
      <c r="C2164" s="68">
        <v>2715010</v>
      </c>
      <c r="D2164" s="69" t="s">
        <v>1488</v>
      </c>
      <c r="E2164" s="69" t="s">
        <v>1517</v>
      </c>
      <c r="F2164" s="2">
        <v>168</v>
      </c>
      <c r="G2164" s="68" t="s">
        <v>523</v>
      </c>
      <c r="H2164" s="67">
        <v>53000000000</v>
      </c>
      <c r="I2164" s="69" t="s">
        <v>1572</v>
      </c>
      <c r="J2164" s="1">
        <v>10.901</v>
      </c>
      <c r="K2164" s="64">
        <v>467839.62</v>
      </c>
      <c r="L2164" s="65">
        <v>42217</v>
      </c>
      <c r="M2164" s="65">
        <v>42339</v>
      </c>
      <c r="N2164" s="69" t="s">
        <v>21</v>
      </c>
      <c r="O2164" s="69" t="s">
        <v>22</v>
      </c>
    </row>
    <row r="2165" spans="1:15" ht="65.25" customHeight="1" x14ac:dyDescent="0.25">
      <c r="A2165" s="52">
        <v>2143</v>
      </c>
      <c r="B2165" s="69" t="s">
        <v>119</v>
      </c>
      <c r="C2165" s="6">
        <v>8511000</v>
      </c>
      <c r="D2165" s="69" t="s">
        <v>1177</v>
      </c>
      <c r="E2165" s="69" t="s">
        <v>2343</v>
      </c>
      <c r="F2165" s="6">
        <v>876</v>
      </c>
      <c r="G2165" s="69" t="s">
        <v>60</v>
      </c>
      <c r="H2165" s="67">
        <v>53401</v>
      </c>
      <c r="I2165" s="69" t="s">
        <v>20</v>
      </c>
      <c r="J2165" s="4">
        <v>1</v>
      </c>
      <c r="K2165" s="64">
        <v>214396.56</v>
      </c>
      <c r="L2165" s="65">
        <v>42217</v>
      </c>
      <c r="M2165" s="65">
        <v>42339</v>
      </c>
      <c r="N2165" s="69" t="s">
        <v>21</v>
      </c>
      <c r="O2165" s="69" t="s">
        <v>22</v>
      </c>
    </row>
    <row r="2166" spans="1:15" ht="65.25" customHeight="1" x14ac:dyDescent="0.25">
      <c r="A2166" s="52">
        <v>2144</v>
      </c>
      <c r="B2166" s="68" t="s">
        <v>1930</v>
      </c>
      <c r="C2166" s="68">
        <v>9319104</v>
      </c>
      <c r="D2166" s="69" t="s">
        <v>273</v>
      </c>
      <c r="E2166" s="69" t="s">
        <v>1929</v>
      </c>
      <c r="F2166" s="69">
        <v>876</v>
      </c>
      <c r="G2166" s="69" t="s">
        <v>60</v>
      </c>
      <c r="H2166" s="67">
        <v>53234</v>
      </c>
      <c r="I2166" s="69" t="s">
        <v>557</v>
      </c>
      <c r="J2166" s="64">
        <v>1</v>
      </c>
      <c r="K2166" s="64">
        <v>456660</v>
      </c>
      <c r="L2166" s="65">
        <v>42248</v>
      </c>
      <c r="M2166" s="65">
        <v>42339</v>
      </c>
      <c r="N2166" s="69" t="s">
        <v>21</v>
      </c>
      <c r="O2166" s="69" t="s">
        <v>22</v>
      </c>
    </row>
    <row r="2167" spans="1:15" ht="65.25" customHeight="1" x14ac:dyDescent="0.25">
      <c r="A2167" s="52">
        <v>2145</v>
      </c>
      <c r="B2167" s="8" t="s">
        <v>23</v>
      </c>
      <c r="C2167" s="59">
        <v>3020365</v>
      </c>
      <c r="D2167" s="68" t="s">
        <v>1744</v>
      </c>
      <c r="E2167" s="68" t="s">
        <v>1681</v>
      </c>
      <c r="F2167" s="69">
        <v>796</v>
      </c>
      <c r="G2167" s="69" t="s">
        <v>19</v>
      </c>
      <c r="H2167" s="67">
        <v>53401</v>
      </c>
      <c r="I2167" s="69" t="s">
        <v>20</v>
      </c>
      <c r="J2167" s="45">
        <v>18</v>
      </c>
      <c r="K2167" s="64">
        <v>232800</v>
      </c>
      <c r="L2167" s="65">
        <v>42248</v>
      </c>
      <c r="M2167" s="65">
        <v>42339</v>
      </c>
      <c r="N2167" s="69" t="s">
        <v>54</v>
      </c>
      <c r="O2167" s="68" t="s">
        <v>51</v>
      </c>
    </row>
    <row r="2168" spans="1:15" ht="45" customHeight="1" x14ac:dyDescent="0.25">
      <c r="A2168" s="52">
        <v>2146</v>
      </c>
      <c r="B2168" s="8" t="s">
        <v>1719</v>
      </c>
      <c r="C2168" s="8">
        <v>8040059</v>
      </c>
      <c r="D2168" s="13" t="s">
        <v>153</v>
      </c>
      <c r="E2168" s="35" t="s">
        <v>2347</v>
      </c>
      <c r="F2168" s="69">
        <v>792</v>
      </c>
      <c r="G2168" s="69" t="s">
        <v>117</v>
      </c>
      <c r="H2168" s="68">
        <v>53413</v>
      </c>
      <c r="I2168" s="35" t="s">
        <v>178</v>
      </c>
      <c r="J2168" s="40">
        <v>10</v>
      </c>
      <c r="K2168" s="37">
        <v>166289.14000000001</v>
      </c>
      <c r="L2168" s="65">
        <v>42248</v>
      </c>
      <c r="M2168" s="65">
        <v>42339</v>
      </c>
      <c r="N2168" s="69" t="s">
        <v>53</v>
      </c>
      <c r="O2168" s="35" t="s">
        <v>22</v>
      </c>
    </row>
    <row r="2169" spans="1:15" ht="55.5" customHeight="1" x14ac:dyDescent="0.25">
      <c r="A2169" s="52">
        <v>2147</v>
      </c>
      <c r="B2169" s="8" t="s">
        <v>23</v>
      </c>
      <c r="C2169" s="68">
        <v>2944120</v>
      </c>
      <c r="D2169" s="69" t="s">
        <v>2306</v>
      </c>
      <c r="E2169" s="23" t="s">
        <v>2304</v>
      </c>
      <c r="F2169" s="69">
        <v>796</v>
      </c>
      <c r="G2169" s="69" t="s">
        <v>19</v>
      </c>
      <c r="H2169" s="67">
        <v>53401</v>
      </c>
      <c r="I2169" s="68" t="s">
        <v>20</v>
      </c>
      <c r="J2169" s="29">
        <v>2</v>
      </c>
      <c r="K2169" s="9">
        <v>511290.12</v>
      </c>
      <c r="L2169" s="65">
        <v>42248</v>
      </c>
      <c r="M2169" s="65">
        <v>42339</v>
      </c>
      <c r="N2169" s="69" t="s">
        <v>53</v>
      </c>
      <c r="O2169" s="69" t="s">
        <v>22</v>
      </c>
    </row>
    <row r="2170" spans="1:15" ht="55.5" customHeight="1" x14ac:dyDescent="0.25">
      <c r="A2170" s="52">
        <v>2148</v>
      </c>
      <c r="B2170" s="69" t="s">
        <v>74</v>
      </c>
      <c r="C2170" s="69">
        <v>4560292</v>
      </c>
      <c r="D2170" s="68" t="s">
        <v>556</v>
      </c>
      <c r="E2170" s="68" t="s">
        <v>2251</v>
      </c>
      <c r="F2170" s="68">
        <v>876</v>
      </c>
      <c r="G2170" s="69" t="s">
        <v>60</v>
      </c>
      <c r="H2170" s="67">
        <v>53401</v>
      </c>
      <c r="I2170" s="69" t="s">
        <v>20</v>
      </c>
      <c r="J2170" s="45">
        <v>5</v>
      </c>
      <c r="K2170" s="64">
        <v>157304.92000000001</v>
      </c>
      <c r="L2170" s="65">
        <v>42248</v>
      </c>
      <c r="M2170" s="65">
        <v>42339</v>
      </c>
      <c r="N2170" s="69" t="s">
        <v>53</v>
      </c>
      <c r="O2170" s="68" t="s">
        <v>22</v>
      </c>
    </row>
    <row r="2171" spans="1:15" ht="105.75" customHeight="1" x14ac:dyDescent="0.25">
      <c r="A2171" s="52">
        <v>2149</v>
      </c>
      <c r="B2171" s="69" t="s">
        <v>74</v>
      </c>
      <c r="C2171" s="69">
        <v>4560531</v>
      </c>
      <c r="D2171" s="68" t="s">
        <v>556</v>
      </c>
      <c r="E2171" s="68" t="s">
        <v>2354</v>
      </c>
      <c r="F2171" s="68">
        <v>876</v>
      </c>
      <c r="G2171" s="69" t="s">
        <v>60</v>
      </c>
      <c r="H2171" s="67">
        <v>53401</v>
      </c>
      <c r="I2171" s="69" t="s">
        <v>20</v>
      </c>
      <c r="J2171" s="45">
        <v>2</v>
      </c>
      <c r="K2171" s="64">
        <v>360178.48</v>
      </c>
      <c r="L2171" s="65">
        <v>42248</v>
      </c>
      <c r="M2171" s="65">
        <v>42339</v>
      </c>
      <c r="N2171" s="69" t="s">
        <v>21</v>
      </c>
      <c r="O2171" s="68" t="s">
        <v>22</v>
      </c>
    </row>
    <row r="2172" spans="1:15" ht="114" customHeight="1" x14ac:dyDescent="0.25">
      <c r="A2172" s="52">
        <v>2150</v>
      </c>
      <c r="B2172" s="69" t="s">
        <v>119</v>
      </c>
      <c r="C2172" s="6">
        <v>8511000</v>
      </c>
      <c r="D2172" s="69" t="s">
        <v>1177</v>
      </c>
      <c r="E2172" s="69" t="s">
        <v>2343</v>
      </c>
      <c r="F2172" s="6">
        <v>876</v>
      </c>
      <c r="G2172" s="69" t="s">
        <v>60</v>
      </c>
      <c r="H2172" s="67">
        <v>53401</v>
      </c>
      <c r="I2172" s="69" t="s">
        <v>20</v>
      </c>
      <c r="J2172" s="4">
        <v>1</v>
      </c>
      <c r="K2172" s="64">
        <v>181692</v>
      </c>
      <c r="L2172" s="65">
        <v>42248</v>
      </c>
      <c r="M2172" s="65">
        <v>42339</v>
      </c>
      <c r="N2172" s="69" t="s">
        <v>53</v>
      </c>
      <c r="O2172" s="69" t="s">
        <v>22</v>
      </c>
    </row>
    <row r="2173" spans="1:15" ht="54.75" customHeight="1" x14ac:dyDescent="0.25">
      <c r="A2173" s="52">
        <v>2151</v>
      </c>
      <c r="B2173" s="8" t="s">
        <v>343</v>
      </c>
      <c r="C2173" s="8">
        <v>5235020</v>
      </c>
      <c r="D2173" s="69" t="s">
        <v>2365</v>
      </c>
      <c r="E2173" s="69" t="s">
        <v>2358</v>
      </c>
      <c r="F2173" s="69">
        <v>796</v>
      </c>
      <c r="G2173" s="69" t="s">
        <v>19</v>
      </c>
      <c r="H2173" s="67">
        <v>53401</v>
      </c>
      <c r="I2173" s="69" t="s">
        <v>20</v>
      </c>
      <c r="J2173" s="4">
        <v>1580</v>
      </c>
      <c r="K2173" s="64">
        <v>875562.92</v>
      </c>
      <c r="L2173" s="65">
        <v>42248</v>
      </c>
      <c r="M2173" s="65">
        <v>42339</v>
      </c>
      <c r="N2173" s="69" t="s">
        <v>21</v>
      </c>
      <c r="O2173" s="69" t="s">
        <v>22</v>
      </c>
    </row>
    <row r="2174" spans="1:15" ht="55.5" customHeight="1" x14ac:dyDescent="0.25">
      <c r="A2174" s="52">
        <v>2152</v>
      </c>
      <c r="B2174" s="8" t="s">
        <v>23</v>
      </c>
      <c r="C2174" s="8">
        <v>3020193</v>
      </c>
      <c r="D2174" s="68" t="s">
        <v>1744</v>
      </c>
      <c r="E2174" s="135" t="s">
        <v>2360</v>
      </c>
      <c r="F2174" s="69">
        <v>796</v>
      </c>
      <c r="G2174" s="69" t="s">
        <v>19</v>
      </c>
      <c r="H2174" s="67">
        <v>53401</v>
      </c>
      <c r="I2174" s="69" t="s">
        <v>20</v>
      </c>
      <c r="J2174" s="45">
        <v>85</v>
      </c>
      <c r="K2174" s="64">
        <v>12806582.550000001</v>
      </c>
      <c r="L2174" s="65">
        <v>42064</v>
      </c>
      <c r="M2174" s="65">
        <v>42156</v>
      </c>
      <c r="N2174" s="69" t="s">
        <v>54</v>
      </c>
      <c r="O2174" s="68" t="s">
        <v>51</v>
      </c>
    </row>
    <row r="2175" spans="1:15" ht="114.75" customHeight="1" x14ac:dyDescent="0.25">
      <c r="A2175" s="52">
        <v>2153</v>
      </c>
      <c r="B2175" s="69" t="s">
        <v>74</v>
      </c>
      <c r="C2175" s="69">
        <v>4560531</v>
      </c>
      <c r="D2175" s="68" t="s">
        <v>556</v>
      </c>
      <c r="E2175" s="135" t="s">
        <v>2362</v>
      </c>
      <c r="F2175" s="68">
        <v>876</v>
      </c>
      <c r="G2175" s="69" t="s">
        <v>60</v>
      </c>
      <c r="H2175" s="67">
        <v>53415</v>
      </c>
      <c r="I2175" s="69" t="s">
        <v>214</v>
      </c>
      <c r="J2175" s="45">
        <v>1</v>
      </c>
      <c r="K2175" s="64">
        <v>186236.87</v>
      </c>
      <c r="L2175" s="65">
        <v>42248</v>
      </c>
      <c r="M2175" s="65">
        <v>42339</v>
      </c>
      <c r="N2175" s="69" t="s">
        <v>21</v>
      </c>
      <c r="O2175" s="69" t="s">
        <v>22</v>
      </c>
    </row>
    <row r="2176" spans="1:15" ht="65.25" customHeight="1" x14ac:dyDescent="0.25">
      <c r="A2176" s="52">
        <v>2154</v>
      </c>
      <c r="B2176" s="8" t="s">
        <v>23</v>
      </c>
      <c r="C2176" s="8">
        <v>3020000</v>
      </c>
      <c r="D2176" s="68" t="s">
        <v>2322</v>
      </c>
      <c r="E2176" s="68" t="s">
        <v>2232</v>
      </c>
      <c r="F2176" s="69">
        <v>796</v>
      </c>
      <c r="G2176" s="69" t="s">
        <v>19</v>
      </c>
      <c r="H2176" s="67">
        <v>53401</v>
      </c>
      <c r="I2176" s="69" t="s">
        <v>20</v>
      </c>
      <c r="J2176" s="45">
        <v>2</v>
      </c>
      <c r="K2176" s="64">
        <v>176400</v>
      </c>
      <c r="L2176" s="65" t="s">
        <v>2367</v>
      </c>
      <c r="M2176" s="65">
        <v>42339</v>
      </c>
      <c r="N2176" s="69" t="s">
        <v>53</v>
      </c>
      <c r="O2176" s="68" t="s">
        <v>51</v>
      </c>
    </row>
    <row r="2177" spans="1:15" ht="65.25" customHeight="1" x14ac:dyDescent="0.25">
      <c r="A2177" s="52">
        <v>2155</v>
      </c>
      <c r="B2177" s="68" t="s">
        <v>396</v>
      </c>
      <c r="C2177" s="68">
        <v>2930015</v>
      </c>
      <c r="D2177" s="69" t="s">
        <v>387</v>
      </c>
      <c r="E2177" s="69" t="s">
        <v>395</v>
      </c>
      <c r="F2177" s="69">
        <v>796</v>
      </c>
      <c r="G2177" s="69" t="s">
        <v>19</v>
      </c>
      <c r="H2177" s="67">
        <v>53401</v>
      </c>
      <c r="I2177" s="69" t="s">
        <v>20</v>
      </c>
      <c r="J2177" s="64">
        <v>321</v>
      </c>
      <c r="K2177" s="64">
        <v>1127342.0900000001</v>
      </c>
      <c r="L2177" s="65">
        <v>42248</v>
      </c>
      <c r="M2177" s="65">
        <v>42278</v>
      </c>
      <c r="N2177" s="69" t="s">
        <v>53</v>
      </c>
      <c r="O2177" s="69" t="s">
        <v>22</v>
      </c>
    </row>
    <row r="2178" spans="1:15" ht="78.75" customHeight="1" x14ac:dyDescent="0.25">
      <c r="A2178" s="52">
        <v>2156</v>
      </c>
      <c r="B2178" s="68" t="s">
        <v>74</v>
      </c>
      <c r="C2178" s="68">
        <v>4560292</v>
      </c>
      <c r="D2178" s="68" t="s">
        <v>556</v>
      </c>
      <c r="E2178" s="135" t="s">
        <v>2361</v>
      </c>
      <c r="F2178" s="68">
        <v>876</v>
      </c>
      <c r="G2178" s="69" t="s">
        <v>60</v>
      </c>
      <c r="H2178" s="67">
        <v>53401</v>
      </c>
      <c r="I2178" s="69" t="s">
        <v>20</v>
      </c>
      <c r="J2178" s="45">
        <v>1</v>
      </c>
      <c r="K2178" s="64">
        <v>44869.42</v>
      </c>
      <c r="L2178" s="65">
        <v>42248</v>
      </c>
      <c r="M2178" s="65">
        <v>42339</v>
      </c>
      <c r="N2178" s="69" t="s">
        <v>21</v>
      </c>
      <c r="O2178" s="69" t="s">
        <v>22</v>
      </c>
    </row>
    <row r="2179" spans="1:15" ht="80.25" customHeight="1" x14ac:dyDescent="0.25">
      <c r="A2179" s="5"/>
      <c r="B2179" s="12"/>
      <c r="C2179" s="12"/>
      <c r="D2179" s="12"/>
      <c r="E2179" s="75"/>
      <c r="F2179" s="76"/>
      <c r="G2179" s="76"/>
      <c r="H2179" s="77"/>
      <c r="I2179" s="76"/>
      <c r="J2179" s="78"/>
      <c r="K2179" s="79">
        <f>SUM(K23:K2178)</f>
        <v>1762514154.6699996</v>
      </c>
      <c r="L2179" s="70"/>
      <c r="M2179" s="70"/>
      <c r="N2179" s="5"/>
      <c r="O2179" s="5"/>
    </row>
    <row r="2180" spans="1:15" ht="80.25" customHeight="1" x14ac:dyDescent="0.25">
      <c r="A2180" s="5"/>
      <c r="B2180" s="12"/>
      <c r="C2180" s="12"/>
      <c r="D2180" s="12"/>
      <c r="E2180" s="80"/>
      <c r="F2180" s="5"/>
      <c r="G2180" s="5"/>
      <c r="H2180" s="81"/>
      <c r="I2180" s="5"/>
      <c r="J2180" s="71"/>
      <c r="K2180" s="82"/>
      <c r="L2180" s="70"/>
      <c r="M2180" s="70"/>
      <c r="N2180" s="5"/>
      <c r="O2180" s="5"/>
    </row>
    <row r="2181" spans="1:15" ht="33" customHeight="1" x14ac:dyDescent="0.25">
      <c r="A2181" s="114"/>
      <c r="B2181" s="186" t="s">
        <v>2254</v>
      </c>
      <c r="C2181" s="187"/>
      <c r="D2181" s="188"/>
      <c r="E2181" s="114"/>
      <c r="F2181" s="114"/>
      <c r="G2181" s="51"/>
      <c r="H2181" s="189" t="s">
        <v>1559</v>
      </c>
      <c r="I2181" s="114"/>
      <c r="J2181" s="114"/>
      <c r="K2181" s="189" t="s">
        <v>1560</v>
      </c>
    </row>
    <row r="2182" spans="1:15" ht="34.5" customHeight="1" x14ac:dyDescent="0.25">
      <c r="B2182" s="188" t="s">
        <v>1558</v>
      </c>
      <c r="C2182" s="188"/>
      <c r="D2182" s="188"/>
      <c r="E2182" s="188"/>
      <c r="F2182" s="66"/>
      <c r="G2182" s="51"/>
      <c r="H2182" s="189" t="s">
        <v>1540</v>
      </c>
      <c r="I2182" s="114"/>
      <c r="J2182" s="114"/>
      <c r="K2182" s="189" t="s">
        <v>1541</v>
      </c>
    </row>
    <row r="2183" spans="1:15" ht="43.5" customHeight="1" x14ac:dyDescent="0.25">
      <c r="E2183" s="190"/>
      <c r="G2183" s="66"/>
      <c r="H2183" s="189" t="s">
        <v>1542</v>
      </c>
      <c r="I2183" s="114"/>
      <c r="J2183" s="114"/>
      <c r="L2183" s="191"/>
    </row>
    <row r="2184" spans="1:15" x14ac:dyDescent="0.25">
      <c r="A2184" s="66"/>
      <c r="B2184" s="192"/>
      <c r="C2184" s="192"/>
      <c r="F2184" s="66"/>
      <c r="G2184" s="66"/>
      <c r="K2184" s="191"/>
      <c r="L2184" s="193"/>
      <c r="M2184" s="66"/>
      <c r="N2184" s="66"/>
      <c r="O2184" s="66"/>
    </row>
    <row r="2185" spans="1:15" x14ac:dyDescent="0.25">
      <c r="A2185" s="66"/>
      <c r="B2185" s="192"/>
      <c r="C2185" s="192"/>
      <c r="F2185" s="66"/>
      <c r="G2185" s="66"/>
      <c r="L2185" s="193"/>
      <c r="M2185" s="66"/>
      <c r="N2185" s="66"/>
      <c r="O2185" s="66"/>
    </row>
    <row r="2186" spans="1:15" x14ac:dyDescent="0.25">
      <c r="B2186" s="192"/>
      <c r="C2186" s="192"/>
      <c r="K2186" s="194"/>
    </row>
    <row r="2193" spans="10:10" x14ac:dyDescent="0.25">
      <c r="J2193" s="194"/>
    </row>
  </sheetData>
  <autoFilter ref="A22:XEH2183"/>
  <mergeCells count="39">
    <mergeCell ref="A16:O16"/>
    <mergeCell ref="A12:C12"/>
    <mergeCell ref="A13:C13"/>
    <mergeCell ref="A14:C14"/>
    <mergeCell ref="A15:C15"/>
    <mergeCell ref="D12:O12"/>
    <mergeCell ref="D13:O13"/>
    <mergeCell ref="D14:O14"/>
    <mergeCell ref="D15:O15"/>
    <mergeCell ref="J19:J21"/>
    <mergeCell ref="G20:G21"/>
    <mergeCell ref="L19:M19"/>
    <mergeCell ref="H20:H21"/>
    <mergeCell ref="A17:O17"/>
    <mergeCell ref="A18:A21"/>
    <mergeCell ref="B18:B21"/>
    <mergeCell ref="C18:C21"/>
    <mergeCell ref="D18:M18"/>
    <mergeCell ref="N18:N21"/>
    <mergeCell ref="O18:O19"/>
    <mergeCell ref="F20:F21"/>
    <mergeCell ref="O20:O21"/>
    <mergeCell ref="L20:L21"/>
    <mergeCell ref="M20:M21"/>
    <mergeCell ref="K1:O4"/>
    <mergeCell ref="A11:C11"/>
    <mergeCell ref="D9:O9"/>
    <mergeCell ref="D10:O10"/>
    <mergeCell ref="D11:O11"/>
    <mergeCell ref="A9:C9"/>
    <mergeCell ref="A10:C10"/>
    <mergeCell ref="I20:I21"/>
    <mergeCell ref="E6:K6"/>
    <mergeCell ref="E7:K7"/>
    <mergeCell ref="D19:D21"/>
    <mergeCell ref="K19:K21"/>
    <mergeCell ref="E19:E21"/>
    <mergeCell ref="F19:G19"/>
    <mergeCell ref="H19:I19"/>
  </mergeCells>
  <hyperlinks>
    <hyperlink ref="D12" r:id="rId1"/>
  </hyperlinks>
  <pageMargins left="0.11811023622047245" right="0.11811023622047245" top="0.74803149606299213" bottom="0.74803149606299213" header="0.31496062992125984" footer="0.31496062992125984"/>
  <pageSetup paperSize="9" scale="10" orientation="landscape" horizontalDpi="300" verticalDpi="3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4" sqref="M14:M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2015-09-23T07:46:40Z</dcterms:modified>
</cp:coreProperties>
</file>