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710" windowHeight="1002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61" i="1"/>
  <c r="F60"/>
  <c r="F13" l="1"/>
  <c r="F14" l="1"/>
  <c r="F12" l="1"/>
</calcChain>
</file>

<file path=xl/sharedStrings.xml><?xml version="1.0" encoding="utf-8"?>
<sst xmlns="http://schemas.openxmlformats.org/spreadsheetml/2006/main" count="399" uniqueCount="173">
  <si>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</si>
  <si>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</si>
  <si>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</si>
  <si>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</si>
  <si>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</si>
  <si>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</si>
  <si>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</si>
  <si>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</si>
  <si>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</si>
  <si>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</si>
  <si>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</si>
  <si>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</si>
  <si>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</si>
  <si>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</si>
  <si>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</si>
  <si>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</si>
  <si>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</si>
  <si>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</si>
  <si>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</si>
  <si>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</si>
  <si>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</si>
  <si>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</si>
  <si>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</si>
  <si>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</si>
  <si>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</si>
  <si>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</si>
  <si>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</si>
  <si>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</si>
  <si>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</si>
  <si>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</si>
  <si>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</si>
  <si>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</si>
  <si>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</si>
  <si>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</si>
  <si>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</si>
  <si>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</si>
  <si>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</si>
  <si>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</si>
  <si>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</si>
  <si>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</si>
  <si>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</si>
  <si>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</si>
  <si>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</si>
  <si>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</si>
  <si>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</si>
  <si>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</si>
  <si>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</si>
  <si>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</si>
  <si>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</si>
  <si>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</si>
  <si>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</si>
  <si>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</si>
  <si>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</si>
  <si>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</si>
  <si>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</si>
  <si>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</si>
  <si>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</si>
  <si>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</si>
  <si>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</si>
  <si>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</si>
  <si>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</si>
  <si>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</si>
  <si>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</si>
  <si>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</si>
  <si>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</si>
  <si>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</si>
  <si>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</si>
  <si>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2021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</si>
  <si>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</si>
  <si>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</si>
  <si>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</si>
  <si>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</si>
  <si>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</si>
  <si>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</si>
  <si>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</si>
  <si>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</si>
  <si>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</si>
  <si>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</si>
  <si>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</si>
  <si>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110,90,63,32</t>
  </si>
  <si>
    <t>160,110,90,63,32</t>
  </si>
  <si>
    <t>2022</t>
  </si>
  <si>
    <t>Газопровод к новому микрорайону Восточному  в с.Паника  Оренбургского района</t>
  </si>
  <si>
    <t>Газопровод с.Краснохолм г.Оренбурга</t>
  </si>
  <si>
    <t>Газопровод п.Троицкий  г.Оренбурга</t>
  </si>
  <si>
    <t>Газопровод п.Городище г.Оренбурга</t>
  </si>
  <si>
    <t>Газопровод п.Самородово г.Оренбурга</t>
  </si>
  <si>
    <t>Газопровод по ул. Шалина г. Орск</t>
  </si>
  <si>
    <t>Газопровод п.Корниловка Акбулакского района</t>
  </si>
  <si>
    <t>Межпоселковый газопровод к с.Тамар-Уткуль Соль-Илецкого района</t>
  </si>
  <si>
    <t>Газопровод в Черемушки Абдулинского городского округа</t>
  </si>
  <si>
    <t>Газопровод в Чемизлы Абдулинского городского округа</t>
  </si>
  <si>
    <t>Газопровод в мкр п. Венера г. Абдулино</t>
  </si>
  <si>
    <t>Газопровод по ул.Кинельская с.Благодаровка Бугурусланского района</t>
  </si>
  <si>
    <t>Газопровод по ул.Лесная  д.Карповка Бугурусланского района</t>
  </si>
  <si>
    <t xml:space="preserve">Газопровод  по ул ул. Советская, Победная и Партизанская с. Михайловка </t>
  </si>
  <si>
    <t>Газопровод к новой жил застройке с. Палимовка</t>
  </si>
  <si>
    <t>Газопровод юго-восточной части п. Первомайский Первомайского района</t>
  </si>
  <si>
    <t xml:space="preserve">Газопровод новой жилой застройки расположенная на территории кадастрового квартала 56:08:2104003  г. Бузулук, </t>
  </si>
  <si>
    <t>Газопровод новые застройки п. Пригорное г.Новотроицка</t>
  </si>
  <si>
    <t>Газопровод новые застройки п. Крык-Пшак г.Новотроицка</t>
  </si>
  <si>
    <t>Газопровод новые застройки ст. Губерля г.Новотроицка</t>
  </si>
  <si>
    <t>Газопровод с.Карайгер  Кувандыкского городского округа</t>
  </si>
  <si>
    <t>Газопровод с. Рысаево (ул. Центральная, Партизанская,Проселочная,Туркестанская)</t>
  </si>
  <si>
    <t xml:space="preserve">Газопровод новой жил застройки с. Никольское </t>
  </si>
  <si>
    <t>Газопровод новой жил застройки с. Старица</t>
  </si>
  <si>
    <t>Газопровод в с. Нижнеозерное Илекского района</t>
  </si>
  <si>
    <t>Газопровод в Юго-восточном  мкр.п.Переволоцкий Переволоцкого района</t>
  </si>
  <si>
    <t>Газопровод  п. Нижнесакмарский   г.Оренбург</t>
  </si>
  <si>
    <t xml:space="preserve">Газопровод по ул. Новоселов, ул. Беляевской п. Береговой </t>
  </si>
  <si>
    <t>Газопровод ул. Домбаровская п. Домбаровский Домбаровского района</t>
  </si>
  <si>
    <t>Газопровод мкр. Фабричное шоссе г.Ясный</t>
  </si>
  <si>
    <t>Газопровод мкр. Семейный г.Ясный</t>
  </si>
  <si>
    <t>Газопровод по с.Крыловка г. Орск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</si>
  <si>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</si>
  <si>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</si>
  <si>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</si>
  <si>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</si>
  <si>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</si>
  <si>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</si>
  <si>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</si>
  <si>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</si>
  <si>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</si>
  <si>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</si>
  <si>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</si>
  <si>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</si>
  <si>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</si>
  <si>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</si>
  <si>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</si>
  <si>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</si>
  <si>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</si>
  <si>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</si>
  <si>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Внутрипоселковый газопровод низкого давления северо-западного жилого массива п. Акбулак Акбулакского района Оренбургской области 2 очередь</t>
  </si>
  <si>
    <t>Газоснабжение участка новой жилой застройки в с. Угольное Соль-Илецкого городского округа</t>
  </si>
  <si>
    <t>ПИР буд.лет</t>
  </si>
  <si>
    <t>СМР</t>
  </si>
  <si>
    <t>225,160,110,90,63</t>
  </si>
  <si>
    <t>2023</t>
  </si>
  <si>
    <t>225,160,110,90,63,32</t>
  </si>
  <si>
    <t>315, 225</t>
  </si>
  <si>
    <t>1,297,3</t>
  </si>
  <si>
    <t>2012</t>
  </si>
  <si>
    <t>110,108,90,63,57,32,28</t>
  </si>
  <si>
    <t>160,110,90,63,57,32,25</t>
  </si>
  <si>
    <t>110,108,90,63,57,40,32</t>
  </si>
  <si>
    <t>90,89,63,57,40,32,25</t>
  </si>
  <si>
    <t>225,219,160,110,108, 63,57,40</t>
  </si>
  <si>
    <t>110,108,63</t>
  </si>
  <si>
    <t>110,108,63,57</t>
  </si>
  <si>
    <t>225,219,63,57</t>
  </si>
  <si>
    <t>110,108,57</t>
  </si>
  <si>
    <t>160,159,110,63,57</t>
  </si>
  <si>
    <t>160,110,63,57</t>
  </si>
  <si>
    <t>160,110,63,32</t>
  </si>
  <si>
    <t>110,108,63,57,32</t>
  </si>
  <si>
    <t>амортизация
спецнадбавка
плата за технологическое присоединение
догазификация</t>
  </si>
  <si>
    <t>2024</t>
  </si>
  <si>
    <t>160,159,110,76,63,57,32,25</t>
  </si>
  <si>
    <t>на 2022 год (факт) в сфере транспортировки газа по газораспределительным сетям</t>
  </si>
  <si>
    <t>25,32,89,90</t>
  </si>
  <si>
    <t>63,90,110</t>
  </si>
  <si>
    <t>225,219,160,110,108,90,63,57,32,25</t>
  </si>
  <si>
    <t>225,219,160,114,110,63,57,32,25,20</t>
  </si>
  <si>
    <t>160,159,90,63,57,32</t>
  </si>
  <si>
    <t>250,160,110,63,032</t>
  </si>
  <si>
    <t>160,110,90,63</t>
  </si>
  <si>
    <t>90,63,32</t>
  </si>
  <si>
    <t>110,108,63,32</t>
  </si>
  <si>
    <t>160,159,110,90,63,57,40,32,25</t>
  </si>
  <si>
    <t>225,219,160,110,63,57</t>
  </si>
  <si>
    <t>110,108,63,57,32,25</t>
  </si>
  <si>
    <t>250,160,159110,108,90, 63,40,32</t>
  </si>
  <si>
    <t>амортизация
амортизация будущих периодов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</si>
</sst>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115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/>
    </xf>
    <xf numFmtId="4" fontId="6" fillId="0" borderId="24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0" applyFont="1"/>
    <xf numFmtId="0" fontId="4" fillId="0" borderId="11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49" fontId="4" fillId="0" borderId="32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49" fontId="4" fillId="0" borderId="36" xfId="1" applyNumberFormat="1" applyFont="1" applyFill="1" applyBorder="1" applyAlignment="1">
      <alignment horizontal="center" vertical="center" wrapText="1"/>
    </xf>
    <xf numFmtId="4" fontId="4" fillId="0" borderId="34" xfId="1" applyNumberFormat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49" fontId="6" fillId="0" borderId="24" xfId="1" applyNumberFormat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4" fontId="8" fillId="0" borderId="0" xfId="0" applyNumberFormat="1" applyFont="1"/>
    <xf numFmtId="49" fontId="6" fillId="0" borderId="37" xfId="1" applyNumberFormat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left" wrapText="1"/>
    </xf>
    <xf numFmtId="4" fontId="6" fillId="0" borderId="35" xfId="1" applyNumberFormat="1" applyFont="1" applyFill="1" applyBorder="1" applyAlignment="1">
      <alignment horizontal="center" vertical="center" wrapText="1"/>
    </xf>
    <xf numFmtId="4" fontId="6" fillId="0" borderId="31" xfId="1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49" fontId="3" fillId="0" borderId="20" xfId="1" applyNumberFormat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49" fontId="3" fillId="0" borderId="18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</cellXfs>
  <cellStyles count="57">
    <cellStyle name="_4. Бюджетные формы ОАО ГПРГ_Бюджетные формы 2008 план 30.08.07_Форма 9 3 2009 г " xfId="12"/>
    <cellStyle name="_4. Бюджетные формы ОАО ГПРГ_Бюджетные формы 2008 план 31.08.07_Форма 9 3 2009 г " xfId="13"/>
    <cellStyle name="_4. Бюджетные формы ОАО ГПРГ_ЗАТРАТЫ на СТОЯНКУ и МОЙКУ в 2008 г  версия от 12 12 07 " xfId="34"/>
    <cellStyle name="_4. Бюджетные формы ОАО ГПРГ_Форма 9 3 2009 г " xfId="14"/>
    <cellStyle name="_9 4_Форма 9 3 2009 г " xfId="15"/>
    <cellStyle name="_Анализатор_регламент_vr3_Бюджетные формы 2008 план 30.08.07_Форма 9 3 2009 г " xfId="16"/>
    <cellStyle name="_Анализатор_регламент_vr3_Бюджетные формы 2008 план 31.08.07_Форма 9 3 2009 г " xfId="17"/>
    <cellStyle name="_Анализатор_регламент_vr3_Форма 9 3 2009 г " xfId="18"/>
    <cellStyle name="_Бюджетные формы 2008 ГПРГ(ГРО) план год_Форма 9 3 2009 г " xfId="19"/>
    <cellStyle name="_Бюджетные формы 2008 с кооректировкой_Форма 9 3 2009 г " xfId="20"/>
    <cellStyle name="_измененные формы для беляева_Форма 9 3 2009 г " xfId="21"/>
    <cellStyle name="_Остатки ОАО &quot;ЛГОК&quot; " xfId="36"/>
    <cellStyle name="_пл IVкв комплект МГОК 06.10.06 " xfId="37"/>
    <cellStyle name="_Приложение 4_Расшифровки_Форма 9 3 2009 г " xfId="22"/>
    <cellStyle name="_Свод табл доходов на 2005 год_Форма 9 3 2009 г " xfId="23"/>
    <cellStyle name="_Сводный отчет о ДДС_Бюджетные формы 2008 план 30.08.07_Форма 9 3 2009 г " xfId="24"/>
    <cellStyle name="_Сводный отчет о ДДС_Бюджетные формы 2008 план 31.08.07_Форма 9 3 2009 г " xfId="25"/>
    <cellStyle name="_Сводный отчет о ДДС_Форма 9 3 2009 г " xfId="26"/>
    <cellStyle name="_Форма 10 ГРО_ЗАТРАТЫ на СТОЯНКУ и МОЙКУ в 2008 г  версия от 12 12 07 " xfId="35"/>
    <cellStyle name="_Форма 10 ГРО_Форма 9 3 2009 г " xfId="27"/>
    <cellStyle name="_Форма 9 3 2009 г " xfId="28"/>
    <cellStyle name="_Шаблон формы 9 3 ГПРГ план (2)_Форма 9 3 2009 г " xfId="29"/>
    <cellStyle name="_Шаблон формы 9 3 ГПРГ план_Форма 9 3 2009 г " xfId="30"/>
    <cellStyle name="_Шаблон формы 9 3 ГПРГ факт_Форма 9 3 2009 г " xfId="31"/>
    <cellStyle name="Comma [0]" xfId="38"/>
    <cellStyle name="Currency [0]" xfId="3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2"/>
    <cellStyle name="Followed Hyperlink" xfId="40"/>
    <cellStyle name="Hyperlink" xfId="41"/>
    <cellStyle name="Millares [0]_2AV_M_M " xfId="42"/>
    <cellStyle name="Millares_2AV_M_M " xfId="43"/>
    <cellStyle name="Moneda [0]_2AV_M_M " xfId="44"/>
    <cellStyle name="Moneda_2AV_M_M " xfId="45"/>
    <cellStyle name="normal" xfId="46"/>
    <cellStyle name="Normal1" xfId="33"/>
    <cellStyle name="Название" xfId="7" builtinId="15" customBuiltin="1"/>
    <cellStyle name="Название 2" xfId="54"/>
    <cellStyle name="Обычный" xfId="0" builtinId="0" customBuiltin="1"/>
    <cellStyle name="Обычный 2" xfId="1"/>
    <cellStyle name="Обычный 2 2" xfId="3"/>
    <cellStyle name="Обычный 2 3" xfId="49"/>
    <cellStyle name="Обычный 3" xfId="4"/>
    <cellStyle name="Обычный 3 2" xfId="55"/>
    <cellStyle name="Обычный 3 3" xfId="50"/>
    <cellStyle name="Обычный 4" xfId="52"/>
    <cellStyle name="Обычный 41 2" xfId="53"/>
    <cellStyle name="Обычный 41 2 2" xfId="56"/>
    <cellStyle name="Плохой" xfId="8" builtinId="27" customBuiltin="1"/>
    <cellStyle name="Пояснение" xfId="11" builtinId="53" customBuiltin="1"/>
    <cellStyle name="Процентный 4" xfId="5"/>
    <cellStyle name="Связанная ячейка" xfId="9" builtinId="24" customBuiltin="1"/>
    <cellStyle name="Текст предупреждения" xfId="10" builtinId="11" customBuiltin="1"/>
    <cellStyle name="Тысячи [0]_ " xfId="47"/>
    <cellStyle name="Тысячи_ " xfId="48"/>
    <cellStyle name="Финансовый" xfId="6" builtinId="3" customBuiltin="1"/>
    <cellStyle name="Финансовый 2" xfId="2"/>
    <cellStyle name="Финансовый 2 2" xfId="5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zoomScale="85" zoomScaleNormal="85" workbookViewId="0">
      <pane ySplit="14" topLeftCell="A57" activePane="bottomLeft" state="frozen"/>
      <selection pane="bottomLeft" activeCell="G15" sqref="G15"/>
    </sheetView>
  </sheetViews>
  <sheetFormatPr defaultRowHeight="15"/>
  <cols>
    <col min="2" max="2" width="77.5703125" style="8" customWidth="1"/>
    <col min="3" max="3" width="10.42578125" style="8" customWidth="1"/>
    <col min="4" max="4" width="9.85546875" style="8" customWidth="1"/>
    <col min="5" max="5" width="13.5703125" style="42" customWidth="1"/>
    <col min="6" max="6" width="17.28515625" style="8" customWidth="1"/>
    <col min="7" max="7" width="28.85546875" style="8" customWidth="1"/>
    <col min="8" max="8" width="13.140625" style="8" customWidth="1"/>
    <col min="9" max="9" width="16.7109375" style="42" customWidth="1"/>
    <col min="10" max="10" width="12.5703125" style="42" customWidth="1"/>
    <col min="11" max="11" width="9.140625" hidden="1" customWidth="1"/>
    <col min="13" max="13" width="10" bestFit="1" customWidth="1"/>
  </cols>
  <sheetData>
    <row r="1" spans="1:12">
      <c r="A1" s="2"/>
      <c r="B1" s="2"/>
      <c r="C1" s="2"/>
      <c r="D1" s="2"/>
      <c r="E1" s="10"/>
      <c r="F1" s="2"/>
      <c r="G1" s="2"/>
      <c r="H1" s="2"/>
      <c r="I1" s="10"/>
      <c r="J1" s="11" t="s">
        <v>15</v>
      </c>
    </row>
    <row r="2" spans="1:12">
      <c r="A2" s="2"/>
      <c r="B2" s="2"/>
      <c r="C2" s="2"/>
      <c r="D2" s="2"/>
      <c r="E2" s="10"/>
      <c r="F2" s="2"/>
      <c r="G2" s="2"/>
      <c r="H2" s="2"/>
      <c r="I2" s="10"/>
      <c r="J2" s="11" t="s">
        <v>16</v>
      </c>
    </row>
    <row r="3" spans="1:12">
      <c r="A3" s="2"/>
      <c r="B3" s="2"/>
      <c r="C3" s="2"/>
      <c r="D3" s="2"/>
      <c r="E3" s="10"/>
      <c r="F3" s="2"/>
      <c r="G3" s="2"/>
      <c r="H3" s="2"/>
      <c r="I3" s="10"/>
      <c r="J3" s="11" t="s">
        <v>17</v>
      </c>
    </row>
    <row r="4" spans="1:12">
      <c r="A4" s="1"/>
      <c r="B4" s="1"/>
      <c r="C4" s="1"/>
      <c r="D4" s="1"/>
      <c r="E4" s="12"/>
      <c r="F4" s="1"/>
      <c r="G4" s="1"/>
      <c r="H4" s="1"/>
      <c r="I4" s="12"/>
      <c r="J4" s="12"/>
    </row>
    <row r="5" spans="1:12" ht="21.75" customHeight="1">
      <c r="A5" s="3"/>
      <c r="B5" s="75" t="s">
        <v>14</v>
      </c>
      <c r="C5" s="75"/>
      <c r="D5" s="75"/>
      <c r="E5" s="74" t="s">
        <v>11</v>
      </c>
      <c r="F5" s="74"/>
      <c r="G5" s="74"/>
      <c r="H5" s="74"/>
      <c r="I5" s="19"/>
      <c r="J5" s="13"/>
    </row>
    <row r="6" spans="1:12">
      <c r="A6" s="2"/>
      <c r="B6" s="2"/>
      <c r="C6" s="2"/>
      <c r="D6" s="2"/>
      <c r="E6" s="113" t="s">
        <v>0</v>
      </c>
      <c r="F6" s="113"/>
      <c r="G6" s="113"/>
      <c r="H6" s="113"/>
      <c r="I6" s="10"/>
      <c r="J6" s="10"/>
    </row>
    <row r="7" spans="1:12" ht="15.75">
      <c r="B7" s="75" t="s">
        <v>158</v>
      </c>
      <c r="C7" s="75"/>
      <c r="D7" s="75"/>
      <c r="E7" s="75"/>
      <c r="F7" s="75"/>
      <c r="G7" s="75"/>
      <c r="H7" s="75"/>
      <c r="I7" s="13"/>
      <c r="J7" s="13"/>
    </row>
    <row r="8" spans="1:12" ht="15.75" thickBot="1">
      <c r="A8" s="1"/>
      <c r="B8" s="1"/>
      <c r="C8" s="1"/>
      <c r="D8" s="1"/>
      <c r="E8" s="12"/>
      <c r="F8" s="1"/>
      <c r="G8" s="41"/>
      <c r="H8" s="1"/>
      <c r="I8" s="12"/>
      <c r="J8" s="12"/>
    </row>
    <row r="9" spans="1:12" ht="36" customHeight="1" thickBot="1">
      <c r="A9" s="114" t="s">
        <v>1</v>
      </c>
      <c r="B9" s="114" t="s">
        <v>2</v>
      </c>
      <c r="C9" s="114" t="s">
        <v>3</v>
      </c>
      <c r="D9" s="114"/>
      <c r="E9" s="76" t="s">
        <v>22</v>
      </c>
      <c r="F9" s="77"/>
      <c r="G9" s="78"/>
      <c r="H9" s="114" t="s">
        <v>4</v>
      </c>
      <c r="I9" s="114"/>
      <c r="J9" s="114"/>
    </row>
    <row r="10" spans="1:12" ht="48.75" customHeight="1" thickBot="1">
      <c r="A10" s="114"/>
      <c r="B10" s="114"/>
      <c r="C10" s="39" t="s">
        <v>5</v>
      </c>
      <c r="D10" s="40" t="s">
        <v>6</v>
      </c>
      <c r="E10" s="39" t="s">
        <v>24</v>
      </c>
      <c r="F10" s="39" t="s">
        <v>7</v>
      </c>
      <c r="G10" s="39" t="s">
        <v>23</v>
      </c>
      <c r="H10" s="39" t="s">
        <v>8</v>
      </c>
      <c r="I10" s="39" t="s">
        <v>9</v>
      </c>
      <c r="J10" s="39" t="s">
        <v>10</v>
      </c>
    </row>
    <row r="11" spans="1:12" ht="15.75" thickBot="1">
      <c r="A11" s="4">
        <v>1</v>
      </c>
      <c r="B11" s="9">
        <v>2</v>
      </c>
      <c r="C11" s="9">
        <v>3</v>
      </c>
      <c r="D11" s="17">
        <v>4</v>
      </c>
      <c r="E11" s="16">
        <v>5</v>
      </c>
      <c r="F11" s="9">
        <v>6</v>
      </c>
      <c r="G11" s="18"/>
      <c r="H11" s="18">
        <v>7</v>
      </c>
      <c r="I11" s="16">
        <v>8</v>
      </c>
      <c r="J11" s="16">
        <v>9</v>
      </c>
    </row>
    <row r="12" spans="1:12" s="22" customFormat="1" ht="15" customHeight="1">
      <c r="A12" s="20" t="s">
        <v>59</v>
      </c>
      <c r="B12" s="32" t="s">
        <v>19</v>
      </c>
      <c r="C12" s="79"/>
      <c r="D12" s="80"/>
      <c r="E12" s="81"/>
      <c r="F12" s="21">
        <f>F13+F62+F64</f>
        <v>1406942.61</v>
      </c>
      <c r="G12" s="29" t="s">
        <v>12</v>
      </c>
      <c r="H12" s="88"/>
      <c r="I12" s="89"/>
      <c r="J12" s="90"/>
    </row>
    <row r="13" spans="1:12" s="22" customFormat="1" ht="15" customHeight="1">
      <c r="A13" s="23" t="s">
        <v>60</v>
      </c>
      <c r="B13" s="31" t="s">
        <v>20</v>
      </c>
      <c r="C13" s="82"/>
      <c r="D13" s="83"/>
      <c r="E13" s="84"/>
      <c r="F13" s="7">
        <f>F61+F60</f>
        <v>1229983.71</v>
      </c>
      <c r="G13" s="30" t="s">
        <v>12</v>
      </c>
      <c r="H13" s="91"/>
      <c r="I13" s="92"/>
      <c r="J13" s="93"/>
    </row>
    <row r="14" spans="1:12" s="22" customFormat="1" ht="15" customHeight="1" thickBot="1">
      <c r="A14" s="23" t="s">
        <v>61</v>
      </c>
      <c r="B14" s="31" t="s">
        <v>21</v>
      </c>
      <c r="C14" s="85"/>
      <c r="D14" s="86"/>
      <c r="E14" s="87"/>
      <c r="F14" s="24">
        <f>SUM(F15:F59)</f>
        <v>119592.03715999998</v>
      </c>
      <c r="G14" s="24" t="s">
        <v>25</v>
      </c>
      <c r="H14" s="94"/>
      <c r="I14" s="95"/>
      <c r="J14" s="96"/>
    </row>
    <row r="15" spans="1:12" s="8" customFormat="1" ht="24">
      <c r="A15" s="5" t="s">
        <v>31</v>
      </c>
      <c r="B15" s="25" t="s">
        <v>68</v>
      </c>
      <c r="C15" s="37" t="s">
        <v>67</v>
      </c>
      <c r="D15" s="37" t="s">
        <v>81</v>
      </c>
      <c r="E15" s="35" t="s">
        <v>12</v>
      </c>
      <c r="F15" s="28">
        <v>6741.6822300000003</v>
      </c>
      <c r="G15" s="28" t="s">
        <v>25</v>
      </c>
      <c r="H15" s="38">
        <v>3.85</v>
      </c>
      <c r="I15" s="14" t="s">
        <v>157</v>
      </c>
      <c r="J15" s="34"/>
      <c r="K15" s="64" t="s">
        <v>135</v>
      </c>
      <c r="L15" s="44"/>
    </row>
    <row r="16" spans="1:12" s="8" customFormat="1" ht="24">
      <c r="A16" s="5" t="s">
        <v>32</v>
      </c>
      <c r="B16" s="25" t="s">
        <v>69</v>
      </c>
      <c r="C16" s="6" t="s">
        <v>67</v>
      </c>
      <c r="D16" s="6" t="s">
        <v>81</v>
      </c>
      <c r="E16" s="35" t="s">
        <v>12</v>
      </c>
      <c r="F16" s="28">
        <v>5966.9049400000004</v>
      </c>
      <c r="G16" s="28" t="s">
        <v>25</v>
      </c>
      <c r="H16" s="36">
        <v>2.137</v>
      </c>
      <c r="I16" s="14" t="s">
        <v>142</v>
      </c>
      <c r="J16" s="15">
        <v>1</v>
      </c>
      <c r="K16" s="64" t="s">
        <v>135</v>
      </c>
      <c r="L16" s="44"/>
    </row>
    <row r="17" spans="1:12" s="8" customFormat="1" ht="24">
      <c r="A17" s="5" t="s">
        <v>33</v>
      </c>
      <c r="B17" s="25" t="s">
        <v>70</v>
      </c>
      <c r="C17" s="6" t="s">
        <v>67</v>
      </c>
      <c r="D17" s="6" t="s">
        <v>81</v>
      </c>
      <c r="E17" s="35" t="s">
        <v>12</v>
      </c>
      <c r="F17" s="28">
        <v>7934.47336</v>
      </c>
      <c r="G17" s="28" t="s">
        <v>25</v>
      </c>
      <c r="H17" s="36">
        <v>3.6150000000000002</v>
      </c>
      <c r="I17" s="14" t="s">
        <v>143</v>
      </c>
      <c r="J17" s="15">
        <v>1</v>
      </c>
      <c r="K17" s="64" t="s">
        <v>135</v>
      </c>
      <c r="L17" s="44"/>
    </row>
    <row r="18" spans="1:12" s="8" customFormat="1">
      <c r="A18" s="5" t="s">
        <v>34</v>
      </c>
      <c r="B18" s="25" t="s">
        <v>71</v>
      </c>
      <c r="C18" s="72" t="s">
        <v>67</v>
      </c>
      <c r="D18" s="6" t="s">
        <v>81</v>
      </c>
      <c r="E18" s="35" t="s">
        <v>12</v>
      </c>
      <c r="F18" s="28">
        <v>4050.9427000000001</v>
      </c>
      <c r="G18" s="28" t="s">
        <v>25</v>
      </c>
      <c r="H18" s="36">
        <v>1.605</v>
      </c>
      <c r="I18" s="14">
        <v>110.63</v>
      </c>
      <c r="J18" s="15">
        <v>1</v>
      </c>
      <c r="K18" s="64" t="s">
        <v>135</v>
      </c>
      <c r="L18" s="44"/>
    </row>
    <row r="19" spans="1:12" s="8" customFormat="1" ht="24">
      <c r="A19" s="5" t="s">
        <v>35</v>
      </c>
      <c r="B19" s="25" t="s">
        <v>72</v>
      </c>
      <c r="C19" s="72" t="s">
        <v>67</v>
      </c>
      <c r="D19" s="6" t="s">
        <v>81</v>
      </c>
      <c r="E19" s="35" t="s">
        <v>12</v>
      </c>
      <c r="F19" s="28">
        <v>6186.7827500000003</v>
      </c>
      <c r="G19" s="28" t="s">
        <v>25</v>
      </c>
      <c r="H19" s="36">
        <v>2.7429999999999999</v>
      </c>
      <c r="I19" s="6" t="s">
        <v>144</v>
      </c>
      <c r="J19" s="15">
        <v>1</v>
      </c>
      <c r="K19" s="64" t="s">
        <v>135</v>
      </c>
      <c r="L19" s="44"/>
    </row>
    <row r="20" spans="1:12" s="8" customFormat="1">
      <c r="A20" s="5" t="s">
        <v>36</v>
      </c>
      <c r="B20" s="25" t="s">
        <v>73</v>
      </c>
      <c r="C20" s="6" t="s">
        <v>67</v>
      </c>
      <c r="D20" s="6" t="s">
        <v>81</v>
      </c>
      <c r="E20" s="35" t="s">
        <v>12</v>
      </c>
      <c r="F20" s="28">
        <v>4220.4218099999998</v>
      </c>
      <c r="G20" s="28" t="s">
        <v>25</v>
      </c>
      <c r="H20" s="36">
        <v>2.778</v>
      </c>
      <c r="I20" s="6" t="s">
        <v>145</v>
      </c>
      <c r="J20" s="15">
        <v>1</v>
      </c>
      <c r="K20" s="64" t="s">
        <v>135</v>
      </c>
      <c r="L20" s="44"/>
    </row>
    <row r="21" spans="1:12" s="8" customFormat="1">
      <c r="A21" s="5" t="s">
        <v>37</v>
      </c>
      <c r="B21" s="25" t="s">
        <v>74</v>
      </c>
      <c r="C21" s="6" t="s">
        <v>67</v>
      </c>
      <c r="D21" s="6" t="s">
        <v>81</v>
      </c>
      <c r="E21" s="35" t="s">
        <v>12</v>
      </c>
      <c r="F21" s="28">
        <v>3306.60763</v>
      </c>
      <c r="G21" s="28" t="s">
        <v>25</v>
      </c>
      <c r="H21" s="36">
        <v>1.3009999999999999</v>
      </c>
      <c r="I21" s="14" t="s">
        <v>80</v>
      </c>
      <c r="J21" s="15"/>
      <c r="K21" s="64" t="s">
        <v>135</v>
      </c>
      <c r="L21" s="44"/>
    </row>
    <row r="22" spans="1:12" s="8" customFormat="1" ht="34.5" customHeight="1">
      <c r="A22" s="5" t="s">
        <v>38</v>
      </c>
      <c r="B22" s="71" t="s">
        <v>82</v>
      </c>
      <c r="C22" s="63" t="s">
        <v>66</v>
      </c>
      <c r="D22" s="6" t="s">
        <v>81</v>
      </c>
      <c r="E22" s="35" t="s">
        <v>12</v>
      </c>
      <c r="F22" s="28">
        <v>32463.40293</v>
      </c>
      <c r="G22" s="28" t="s">
        <v>25</v>
      </c>
      <c r="H22" s="36">
        <v>18.959</v>
      </c>
      <c r="I22" s="6" t="s">
        <v>146</v>
      </c>
      <c r="J22" s="15">
        <v>1</v>
      </c>
      <c r="K22" s="64" t="s">
        <v>135</v>
      </c>
      <c r="L22" s="44"/>
    </row>
    <row r="23" spans="1:12" s="8" customFormat="1">
      <c r="A23" s="5" t="s">
        <v>39</v>
      </c>
      <c r="B23" s="71" t="s">
        <v>83</v>
      </c>
      <c r="C23" s="73" t="s">
        <v>66</v>
      </c>
      <c r="D23" s="6" t="s">
        <v>81</v>
      </c>
      <c r="E23" s="35" t="s">
        <v>12</v>
      </c>
      <c r="F23" s="28">
        <v>1415.5054700000001</v>
      </c>
      <c r="G23" s="28" t="s">
        <v>25</v>
      </c>
      <c r="H23" s="36">
        <v>0.79500000000000004</v>
      </c>
      <c r="I23" s="14" t="s">
        <v>147</v>
      </c>
      <c r="J23" s="15">
        <v>1</v>
      </c>
      <c r="K23" s="64" t="s">
        <v>135</v>
      </c>
      <c r="L23" s="44"/>
    </row>
    <row r="24" spans="1:12" s="8" customFormat="1">
      <c r="A24" s="5" t="s">
        <v>40</v>
      </c>
      <c r="B24" s="71" t="s">
        <v>84</v>
      </c>
      <c r="C24" s="73" t="s">
        <v>66</v>
      </c>
      <c r="D24" s="6" t="s">
        <v>81</v>
      </c>
      <c r="E24" s="35" t="s">
        <v>12</v>
      </c>
      <c r="F24" s="28">
        <v>2938.56196</v>
      </c>
      <c r="G24" s="28" t="s">
        <v>25</v>
      </c>
      <c r="H24" s="36">
        <v>1.0129999999999999</v>
      </c>
      <c r="I24" s="14" t="s">
        <v>148</v>
      </c>
      <c r="J24" s="15">
        <v>1</v>
      </c>
      <c r="K24" s="64" t="s">
        <v>135</v>
      </c>
      <c r="L24" s="44"/>
    </row>
    <row r="25" spans="1:12" s="8" customFormat="1">
      <c r="A25" s="5" t="s">
        <v>41</v>
      </c>
      <c r="B25" s="71" t="s">
        <v>85</v>
      </c>
      <c r="C25" s="63" t="s">
        <v>66</v>
      </c>
      <c r="D25" s="6" t="s">
        <v>81</v>
      </c>
      <c r="E25" s="35" t="s">
        <v>12</v>
      </c>
      <c r="F25" s="28">
        <v>1523.55539</v>
      </c>
      <c r="G25" s="28" t="s">
        <v>25</v>
      </c>
      <c r="H25" s="55">
        <v>1.7000000000000001E-2</v>
      </c>
      <c r="I25" s="14" t="s">
        <v>149</v>
      </c>
      <c r="J25" s="15">
        <v>1</v>
      </c>
      <c r="K25" s="64" t="s">
        <v>135</v>
      </c>
      <c r="L25" s="44"/>
    </row>
    <row r="26" spans="1:12" s="8" customFormat="1">
      <c r="A26" s="5" t="s">
        <v>42</v>
      </c>
      <c r="B26" s="71" t="s">
        <v>86</v>
      </c>
      <c r="C26" s="63" t="s">
        <v>66</v>
      </c>
      <c r="D26" s="6" t="s">
        <v>81</v>
      </c>
      <c r="E26" s="35" t="s">
        <v>12</v>
      </c>
      <c r="F26" s="28">
        <v>1047.2522899999999</v>
      </c>
      <c r="G26" s="28" t="s">
        <v>25</v>
      </c>
      <c r="H26" s="55">
        <v>1.0999999999999999E-2</v>
      </c>
      <c r="I26" s="14" t="s">
        <v>150</v>
      </c>
      <c r="J26" s="15">
        <v>1</v>
      </c>
      <c r="K26" s="64" t="s">
        <v>135</v>
      </c>
      <c r="L26" s="44"/>
    </row>
    <row r="27" spans="1:12" s="8" customFormat="1">
      <c r="A27" s="5" t="s">
        <v>43</v>
      </c>
      <c r="B27" s="71" t="s">
        <v>76</v>
      </c>
      <c r="C27" s="63" t="s">
        <v>67</v>
      </c>
      <c r="D27" s="6" t="s">
        <v>81</v>
      </c>
      <c r="E27" s="35" t="s">
        <v>12</v>
      </c>
      <c r="F27" s="28">
        <v>1815.0224000000001</v>
      </c>
      <c r="G27" s="28" t="s">
        <v>25</v>
      </c>
      <c r="H27" s="55">
        <v>1.425</v>
      </c>
      <c r="I27" s="14" t="s">
        <v>147</v>
      </c>
      <c r="J27" s="15"/>
      <c r="K27" s="64" t="s">
        <v>135</v>
      </c>
      <c r="L27" s="44"/>
    </row>
    <row r="28" spans="1:12" s="8" customFormat="1">
      <c r="A28" s="5" t="s">
        <v>44</v>
      </c>
      <c r="B28" s="71" t="s">
        <v>87</v>
      </c>
      <c r="C28" s="73" t="s">
        <v>66</v>
      </c>
      <c r="D28" s="6" t="s">
        <v>81</v>
      </c>
      <c r="E28" s="35" t="s">
        <v>12</v>
      </c>
      <c r="F28" s="28">
        <v>4235.2134100000003</v>
      </c>
      <c r="G28" s="28" t="s">
        <v>25</v>
      </c>
      <c r="H28" s="55">
        <v>2.746</v>
      </c>
      <c r="I28" s="14" t="s">
        <v>151</v>
      </c>
      <c r="J28" s="15">
        <v>1</v>
      </c>
      <c r="K28" s="64" t="s">
        <v>135</v>
      </c>
      <c r="L28" s="44"/>
    </row>
    <row r="29" spans="1:12" s="8" customFormat="1">
      <c r="A29" s="5" t="s">
        <v>45</v>
      </c>
      <c r="B29" s="71" t="s">
        <v>77</v>
      </c>
      <c r="C29" s="73" t="s">
        <v>67</v>
      </c>
      <c r="D29" s="6" t="s">
        <v>81</v>
      </c>
      <c r="E29" s="35" t="s">
        <v>12</v>
      </c>
      <c r="F29" s="28">
        <v>2669.14678</v>
      </c>
      <c r="G29" s="28" t="s">
        <v>25</v>
      </c>
      <c r="H29" s="55" t="s">
        <v>140</v>
      </c>
      <c r="I29" s="14" t="s">
        <v>152</v>
      </c>
      <c r="J29" s="15">
        <v>1</v>
      </c>
      <c r="K29" s="64" t="s">
        <v>135</v>
      </c>
      <c r="L29" s="44"/>
    </row>
    <row r="30" spans="1:12" s="8" customFormat="1">
      <c r="A30" s="5" t="s">
        <v>46</v>
      </c>
      <c r="B30" s="71" t="s">
        <v>78</v>
      </c>
      <c r="C30" s="73" t="s">
        <v>67</v>
      </c>
      <c r="D30" s="6" t="s">
        <v>81</v>
      </c>
      <c r="E30" s="35" t="s">
        <v>12</v>
      </c>
      <c r="F30" s="28">
        <v>6481.59159</v>
      </c>
      <c r="G30" s="28" t="s">
        <v>25</v>
      </c>
      <c r="H30" s="55">
        <v>4.0069999999999997</v>
      </c>
      <c r="I30" s="14" t="s">
        <v>153</v>
      </c>
      <c r="J30" s="15"/>
      <c r="K30" s="64" t="s">
        <v>135</v>
      </c>
      <c r="L30" s="44"/>
    </row>
    <row r="31" spans="1:12" s="8" customFormat="1">
      <c r="A31" s="5" t="s">
        <v>47</v>
      </c>
      <c r="B31" s="71" t="s">
        <v>88</v>
      </c>
      <c r="C31" s="73" t="s">
        <v>66</v>
      </c>
      <c r="D31" s="6" t="s">
        <v>81</v>
      </c>
      <c r="E31" s="35" t="s">
        <v>12</v>
      </c>
      <c r="F31" s="28">
        <v>5716.7563</v>
      </c>
      <c r="G31" s="28" t="s">
        <v>25</v>
      </c>
      <c r="H31" s="55">
        <v>4.7530000000000001</v>
      </c>
      <c r="I31" s="14" t="s">
        <v>154</v>
      </c>
      <c r="J31" s="15">
        <v>1</v>
      </c>
      <c r="K31" s="64" t="s">
        <v>135</v>
      </c>
      <c r="L31" s="44"/>
    </row>
    <row r="32" spans="1:12" s="8" customFormat="1">
      <c r="A32" s="5" t="s">
        <v>48</v>
      </c>
      <c r="B32" s="71" t="s">
        <v>89</v>
      </c>
      <c r="C32" s="63" t="s">
        <v>141</v>
      </c>
      <c r="D32" s="6" t="s">
        <v>81</v>
      </c>
      <c r="E32" s="35" t="s">
        <v>12</v>
      </c>
      <c r="F32" s="28">
        <v>999.39322000000004</v>
      </c>
      <c r="G32" s="28" t="s">
        <v>25</v>
      </c>
      <c r="H32" s="55">
        <v>5.92</v>
      </c>
      <c r="I32" s="14">
        <v>225.21899999999999</v>
      </c>
      <c r="J32" s="15"/>
      <c r="K32" s="64" t="s">
        <v>135</v>
      </c>
      <c r="L32" s="44"/>
    </row>
    <row r="33" spans="1:12" s="8" customFormat="1" ht="23.25">
      <c r="A33" s="5" t="s">
        <v>49</v>
      </c>
      <c r="B33" s="71" t="s">
        <v>90</v>
      </c>
      <c r="C33" s="63" t="s">
        <v>81</v>
      </c>
      <c r="D33" s="6" t="s">
        <v>137</v>
      </c>
      <c r="E33" s="35" t="s">
        <v>12</v>
      </c>
      <c r="F33" s="28">
        <v>832.09</v>
      </c>
      <c r="G33" s="28" t="s">
        <v>25</v>
      </c>
      <c r="H33" s="55">
        <v>3.46</v>
      </c>
      <c r="I33" s="14">
        <v>63</v>
      </c>
      <c r="J33" s="15">
        <v>1</v>
      </c>
      <c r="K33" s="65" t="s">
        <v>134</v>
      </c>
      <c r="L33" s="44"/>
    </row>
    <row r="34" spans="1:12" s="8" customFormat="1" ht="23.25">
      <c r="A34" s="5" t="s">
        <v>50</v>
      </c>
      <c r="B34" s="71" t="s">
        <v>91</v>
      </c>
      <c r="C34" s="63" t="s">
        <v>81</v>
      </c>
      <c r="D34" s="6" t="s">
        <v>137</v>
      </c>
      <c r="E34" s="35" t="s">
        <v>12</v>
      </c>
      <c r="F34" s="28">
        <v>980.5</v>
      </c>
      <c r="G34" s="28" t="s">
        <v>25</v>
      </c>
      <c r="H34" s="55">
        <v>3.68</v>
      </c>
      <c r="I34" s="14">
        <v>63</v>
      </c>
      <c r="J34" s="15">
        <v>1</v>
      </c>
      <c r="K34" s="65" t="s">
        <v>134</v>
      </c>
      <c r="L34" s="44"/>
    </row>
    <row r="35" spans="1:12" s="8" customFormat="1" ht="23.25">
      <c r="A35" s="5" t="s">
        <v>51</v>
      </c>
      <c r="B35" s="71" t="s">
        <v>92</v>
      </c>
      <c r="C35" s="63" t="s">
        <v>81</v>
      </c>
      <c r="D35" s="6" t="s">
        <v>137</v>
      </c>
      <c r="E35" s="35" t="s">
        <v>12</v>
      </c>
      <c r="F35" s="28">
        <v>490.59</v>
      </c>
      <c r="G35" s="28" t="s">
        <v>25</v>
      </c>
      <c r="H35" s="55">
        <v>1.05</v>
      </c>
      <c r="I35" s="14">
        <v>110.63</v>
      </c>
      <c r="J35" s="15">
        <v>1</v>
      </c>
      <c r="K35" s="65" t="s">
        <v>134</v>
      </c>
      <c r="L35" s="44"/>
    </row>
    <row r="36" spans="1:12" s="8" customFormat="1" ht="23.25">
      <c r="A36" s="5" t="s">
        <v>52</v>
      </c>
      <c r="B36" s="71" t="s">
        <v>93</v>
      </c>
      <c r="C36" s="63" t="s">
        <v>81</v>
      </c>
      <c r="D36" s="6" t="s">
        <v>137</v>
      </c>
      <c r="E36" s="35" t="s">
        <v>12</v>
      </c>
      <c r="F36" s="28">
        <v>293.92</v>
      </c>
      <c r="G36" s="28" t="s">
        <v>25</v>
      </c>
      <c r="H36" s="55">
        <v>0.77</v>
      </c>
      <c r="I36" s="14" t="s">
        <v>159</v>
      </c>
      <c r="J36" s="15"/>
      <c r="K36" s="65" t="s">
        <v>134</v>
      </c>
      <c r="L36" s="44"/>
    </row>
    <row r="37" spans="1:12" s="8" customFormat="1" ht="23.25">
      <c r="A37" s="5" t="s">
        <v>53</v>
      </c>
      <c r="B37" s="71" t="s">
        <v>94</v>
      </c>
      <c r="C37" s="63" t="s">
        <v>81</v>
      </c>
      <c r="D37" s="6" t="s">
        <v>137</v>
      </c>
      <c r="E37" s="35" t="s">
        <v>12</v>
      </c>
      <c r="F37" s="28">
        <v>494.19</v>
      </c>
      <c r="G37" s="28" t="s">
        <v>25</v>
      </c>
      <c r="H37" s="55">
        <v>1.65</v>
      </c>
      <c r="I37" s="14" t="s">
        <v>160</v>
      </c>
      <c r="J37" s="15"/>
      <c r="K37" s="65" t="s">
        <v>134</v>
      </c>
      <c r="L37" s="44"/>
    </row>
    <row r="38" spans="1:12" s="8" customFormat="1" ht="23.25">
      <c r="A38" s="5" t="s">
        <v>54</v>
      </c>
      <c r="B38" s="71" t="s">
        <v>95</v>
      </c>
      <c r="C38" s="63" t="s">
        <v>81</v>
      </c>
      <c r="D38" s="6" t="s">
        <v>137</v>
      </c>
      <c r="E38" s="35" t="s">
        <v>12</v>
      </c>
      <c r="F38" s="28">
        <v>345.35</v>
      </c>
      <c r="G38" s="28" t="s">
        <v>25</v>
      </c>
      <c r="H38" s="55">
        <v>1.92</v>
      </c>
      <c r="I38" s="14" t="s">
        <v>153</v>
      </c>
      <c r="J38" s="15"/>
      <c r="K38" s="65" t="s">
        <v>134</v>
      </c>
      <c r="L38" s="44"/>
    </row>
    <row r="39" spans="1:12" s="8" customFormat="1" ht="24">
      <c r="A39" s="5" t="s">
        <v>55</v>
      </c>
      <c r="B39" s="71" t="s">
        <v>96</v>
      </c>
      <c r="C39" s="63" t="s">
        <v>81</v>
      </c>
      <c r="D39" s="6" t="s">
        <v>137</v>
      </c>
      <c r="E39" s="35" t="s">
        <v>12</v>
      </c>
      <c r="F39" s="28">
        <v>3075.26</v>
      </c>
      <c r="G39" s="28" t="s">
        <v>25</v>
      </c>
      <c r="H39" s="55">
        <v>7.27</v>
      </c>
      <c r="I39" s="14" t="s">
        <v>161</v>
      </c>
      <c r="J39" s="15">
        <v>1</v>
      </c>
      <c r="K39" s="65" t="s">
        <v>134</v>
      </c>
      <c r="L39" s="44"/>
    </row>
    <row r="40" spans="1:12" s="8" customFormat="1" ht="24">
      <c r="A40" s="5" t="s">
        <v>56</v>
      </c>
      <c r="B40" s="71" t="s">
        <v>97</v>
      </c>
      <c r="C40" s="63" t="s">
        <v>81</v>
      </c>
      <c r="D40" s="6" t="s">
        <v>137</v>
      </c>
      <c r="E40" s="35" t="s">
        <v>12</v>
      </c>
      <c r="F40" s="28">
        <v>543.38</v>
      </c>
      <c r="G40" s="28" t="s">
        <v>25</v>
      </c>
      <c r="H40" s="55">
        <v>4.33</v>
      </c>
      <c r="I40" s="14" t="s">
        <v>162</v>
      </c>
      <c r="J40" s="15">
        <v>1</v>
      </c>
      <c r="K40" s="65" t="s">
        <v>134</v>
      </c>
      <c r="L40" s="44"/>
    </row>
    <row r="41" spans="1:12" s="8" customFormat="1" ht="24" thickBot="1">
      <c r="A41" s="5" t="s">
        <v>57</v>
      </c>
      <c r="B41" s="71" t="s">
        <v>98</v>
      </c>
      <c r="C41" s="63" t="s">
        <v>12</v>
      </c>
      <c r="D41" s="54" t="s">
        <v>12</v>
      </c>
      <c r="E41" s="43" t="s">
        <v>12</v>
      </c>
      <c r="F41" s="28">
        <v>0</v>
      </c>
      <c r="G41" s="28" t="s">
        <v>25</v>
      </c>
      <c r="H41" s="55">
        <v>9.9749999999999996</v>
      </c>
      <c r="I41" s="53" t="s">
        <v>138</v>
      </c>
      <c r="J41" s="15">
        <v>1</v>
      </c>
      <c r="K41" s="65" t="s">
        <v>134</v>
      </c>
      <c r="L41" s="44"/>
    </row>
    <row r="42" spans="1:12" s="44" customFormat="1" ht="23.25">
      <c r="A42" s="5" t="s">
        <v>114</v>
      </c>
      <c r="B42" s="71" t="s">
        <v>99</v>
      </c>
      <c r="C42" s="52" t="s">
        <v>81</v>
      </c>
      <c r="D42" s="37" t="s">
        <v>137</v>
      </c>
      <c r="E42" s="51" t="s">
        <v>12</v>
      </c>
      <c r="F42" s="28">
        <v>833.53</v>
      </c>
      <c r="G42" s="28" t="s">
        <v>25</v>
      </c>
      <c r="H42" s="55">
        <v>4.68</v>
      </c>
      <c r="I42" s="50" t="s">
        <v>163</v>
      </c>
      <c r="J42" s="49">
        <v>1</v>
      </c>
      <c r="K42" s="65" t="s">
        <v>134</v>
      </c>
    </row>
    <row r="43" spans="1:12" s="44" customFormat="1" ht="23.25">
      <c r="A43" s="5" t="s">
        <v>115</v>
      </c>
      <c r="B43" s="71" t="s">
        <v>100</v>
      </c>
      <c r="C43" s="52" t="s">
        <v>81</v>
      </c>
      <c r="D43" s="6" t="s">
        <v>137</v>
      </c>
      <c r="E43" s="48" t="s">
        <v>12</v>
      </c>
      <c r="F43" s="28">
        <v>829.13</v>
      </c>
      <c r="G43" s="28" t="s">
        <v>25</v>
      </c>
      <c r="H43" s="55">
        <v>2.23</v>
      </c>
      <c r="I43" s="14" t="s">
        <v>164</v>
      </c>
      <c r="J43" s="49"/>
      <c r="K43" s="65" t="s">
        <v>134</v>
      </c>
    </row>
    <row r="44" spans="1:12" s="44" customFormat="1" ht="23.25">
      <c r="A44" s="5" t="s">
        <v>116</v>
      </c>
      <c r="B44" s="71" t="s">
        <v>101</v>
      </c>
      <c r="C44" s="52" t="s">
        <v>81</v>
      </c>
      <c r="D44" s="6" t="s">
        <v>156</v>
      </c>
      <c r="E44" s="48" t="s">
        <v>12</v>
      </c>
      <c r="F44" s="28">
        <v>980.28</v>
      </c>
      <c r="G44" s="28" t="s">
        <v>25</v>
      </c>
      <c r="H44" s="55">
        <v>1.9</v>
      </c>
      <c r="I44" s="14" t="s">
        <v>165</v>
      </c>
      <c r="J44" s="49">
        <v>1</v>
      </c>
      <c r="K44" s="65" t="s">
        <v>134</v>
      </c>
    </row>
    <row r="45" spans="1:12" s="44" customFormat="1" ht="23.25">
      <c r="A45" s="5" t="s">
        <v>117</v>
      </c>
      <c r="B45" s="71" t="s">
        <v>102</v>
      </c>
      <c r="C45" s="52" t="s">
        <v>81</v>
      </c>
      <c r="D45" s="6" t="s">
        <v>137</v>
      </c>
      <c r="E45" s="48" t="s">
        <v>12</v>
      </c>
      <c r="F45" s="28">
        <v>988.48</v>
      </c>
      <c r="G45" s="28" t="s">
        <v>25</v>
      </c>
      <c r="H45" s="55">
        <v>15.79</v>
      </c>
      <c r="I45" s="14" t="s">
        <v>166</v>
      </c>
      <c r="J45" s="49">
        <v>1</v>
      </c>
      <c r="K45" s="65" t="s">
        <v>134</v>
      </c>
    </row>
    <row r="46" spans="1:12" s="44" customFormat="1" ht="23.25">
      <c r="A46" s="5" t="s">
        <v>118</v>
      </c>
      <c r="B46" s="71" t="s">
        <v>103</v>
      </c>
      <c r="C46" s="52" t="s">
        <v>81</v>
      </c>
      <c r="D46" s="6" t="s">
        <v>137</v>
      </c>
      <c r="E46" s="48" t="s">
        <v>12</v>
      </c>
      <c r="F46" s="28">
        <v>400.23</v>
      </c>
      <c r="G46" s="28" t="s">
        <v>25</v>
      </c>
      <c r="H46" s="55">
        <v>1.82</v>
      </c>
      <c r="I46" s="14" t="s">
        <v>13</v>
      </c>
      <c r="J46" s="49"/>
      <c r="K46" s="65" t="s">
        <v>134</v>
      </c>
    </row>
    <row r="47" spans="1:12" s="44" customFormat="1" ht="23.25">
      <c r="A47" s="5" t="s">
        <v>119</v>
      </c>
      <c r="B47" s="71" t="s">
        <v>75</v>
      </c>
      <c r="C47" s="52" t="s">
        <v>137</v>
      </c>
      <c r="D47" s="6" t="s">
        <v>156</v>
      </c>
      <c r="E47" s="48" t="s">
        <v>12</v>
      </c>
      <c r="F47" s="28">
        <v>0</v>
      </c>
      <c r="G47" s="28" t="s">
        <v>25</v>
      </c>
      <c r="H47" s="55">
        <v>6.6</v>
      </c>
      <c r="I47" s="14" t="s">
        <v>139</v>
      </c>
      <c r="J47" s="49">
        <v>1</v>
      </c>
      <c r="K47" s="65" t="s">
        <v>134</v>
      </c>
    </row>
    <row r="48" spans="1:12" s="44" customFormat="1" ht="23.25">
      <c r="A48" s="5" t="s">
        <v>120</v>
      </c>
      <c r="B48" s="71" t="s">
        <v>104</v>
      </c>
      <c r="C48" s="52" t="s">
        <v>81</v>
      </c>
      <c r="D48" s="6" t="s">
        <v>137</v>
      </c>
      <c r="E48" s="48" t="s">
        <v>12</v>
      </c>
      <c r="F48" s="28">
        <v>818.7</v>
      </c>
      <c r="G48" s="28" t="s">
        <v>25</v>
      </c>
      <c r="H48" s="55">
        <v>3.06</v>
      </c>
      <c r="I48" s="14" t="s">
        <v>79</v>
      </c>
      <c r="J48" s="49"/>
      <c r="K48" s="65" t="s">
        <v>134</v>
      </c>
    </row>
    <row r="49" spans="1:13" s="44" customFormat="1" ht="23.25">
      <c r="A49" s="5" t="s">
        <v>121</v>
      </c>
      <c r="B49" s="71" t="s">
        <v>105</v>
      </c>
      <c r="C49" s="52" t="s">
        <v>81</v>
      </c>
      <c r="D49" s="6" t="s">
        <v>137</v>
      </c>
      <c r="E49" s="48" t="s">
        <v>12</v>
      </c>
      <c r="F49" s="28">
        <v>610.94000000000005</v>
      </c>
      <c r="G49" s="28" t="s">
        <v>25</v>
      </c>
      <c r="H49" s="55">
        <v>5.2</v>
      </c>
      <c r="I49" s="14" t="s">
        <v>80</v>
      </c>
      <c r="J49" s="49">
        <v>1</v>
      </c>
      <c r="K49" s="65" t="s">
        <v>134</v>
      </c>
    </row>
    <row r="50" spans="1:13" s="44" customFormat="1" ht="23.25">
      <c r="A50" s="5" t="s">
        <v>122</v>
      </c>
      <c r="B50" s="71" t="s">
        <v>106</v>
      </c>
      <c r="C50" s="52" t="s">
        <v>81</v>
      </c>
      <c r="D50" s="6" t="s">
        <v>137</v>
      </c>
      <c r="E50" s="48" t="s">
        <v>12</v>
      </c>
      <c r="F50" s="28">
        <v>244.9</v>
      </c>
      <c r="G50" s="28" t="s">
        <v>25</v>
      </c>
      <c r="H50" s="55">
        <v>0.5</v>
      </c>
      <c r="I50" s="14">
        <v>90</v>
      </c>
      <c r="J50" s="49"/>
      <c r="K50" s="65" t="s">
        <v>134</v>
      </c>
    </row>
    <row r="51" spans="1:13" s="44" customFormat="1" ht="23.25">
      <c r="A51" s="5" t="s">
        <v>123</v>
      </c>
      <c r="B51" s="71" t="s">
        <v>107</v>
      </c>
      <c r="C51" s="52" t="s">
        <v>81</v>
      </c>
      <c r="D51" s="6" t="s">
        <v>137</v>
      </c>
      <c r="E51" s="48" t="s">
        <v>12</v>
      </c>
      <c r="F51" s="28">
        <v>1626.47</v>
      </c>
      <c r="G51" s="28" t="s">
        <v>25</v>
      </c>
      <c r="H51" s="55">
        <v>6.63</v>
      </c>
      <c r="I51" s="14" t="s">
        <v>153</v>
      </c>
      <c r="J51" s="49">
        <v>1</v>
      </c>
      <c r="K51" s="65" t="s">
        <v>134</v>
      </c>
    </row>
    <row r="52" spans="1:13" s="44" customFormat="1" ht="23.25">
      <c r="A52" s="5" t="s">
        <v>124</v>
      </c>
      <c r="B52" s="71" t="s">
        <v>108</v>
      </c>
      <c r="C52" s="52" t="s">
        <v>81</v>
      </c>
      <c r="D52" s="6" t="s">
        <v>156</v>
      </c>
      <c r="E52" s="48" t="s">
        <v>12</v>
      </c>
      <c r="F52" s="28">
        <v>1485.96</v>
      </c>
      <c r="G52" s="28" t="s">
        <v>25</v>
      </c>
      <c r="H52" s="55">
        <v>26.277000000000001</v>
      </c>
      <c r="I52" s="14" t="s">
        <v>136</v>
      </c>
      <c r="J52" s="49">
        <v>2</v>
      </c>
      <c r="K52" s="65" t="s">
        <v>134</v>
      </c>
    </row>
    <row r="53" spans="1:13" s="44" customFormat="1" ht="23.25">
      <c r="A53" s="5" t="s">
        <v>125</v>
      </c>
      <c r="B53" s="71" t="s">
        <v>109</v>
      </c>
      <c r="C53" s="52" t="s">
        <v>81</v>
      </c>
      <c r="D53" s="6" t="s">
        <v>137</v>
      </c>
      <c r="E53" s="48" t="s">
        <v>12</v>
      </c>
      <c r="F53" s="28">
        <v>153.41</v>
      </c>
      <c r="G53" s="28" t="s">
        <v>25</v>
      </c>
      <c r="H53" s="55">
        <v>0.81</v>
      </c>
      <c r="I53" s="14" t="s">
        <v>166</v>
      </c>
      <c r="J53" s="49"/>
      <c r="K53" s="65" t="s">
        <v>134</v>
      </c>
    </row>
    <row r="54" spans="1:13" s="44" customFormat="1" ht="23.25">
      <c r="A54" s="5" t="s">
        <v>126</v>
      </c>
      <c r="B54" s="71" t="s">
        <v>110</v>
      </c>
      <c r="C54" s="52" t="s">
        <v>81</v>
      </c>
      <c r="D54" s="6" t="s">
        <v>137</v>
      </c>
      <c r="E54" s="48" t="s">
        <v>12</v>
      </c>
      <c r="F54" s="28">
        <v>362.13</v>
      </c>
      <c r="G54" s="28" t="s">
        <v>25</v>
      </c>
      <c r="H54" s="55">
        <v>0.78</v>
      </c>
      <c r="I54" s="14" t="s">
        <v>167</v>
      </c>
      <c r="J54" s="49"/>
      <c r="K54" s="65" t="s">
        <v>134</v>
      </c>
    </row>
    <row r="55" spans="1:13" s="44" customFormat="1" ht="24">
      <c r="A55" s="5" t="s">
        <v>127</v>
      </c>
      <c r="B55" s="71" t="s">
        <v>111</v>
      </c>
      <c r="C55" s="52" t="s">
        <v>81</v>
      </c>
      <c r="D55" s="6" t="s">
        <v>137</v>
      </c>
      <c r="E55" s="48" t="s">
        <v>12</v>
      </c>
      <c r="F55" s="28">
        <v>550.09</v>
      </c>
      <c r="G55" s="28" t="s">
        <v>25</v>
      </c>
      <c r="H55" s="55">
        <v>2.29</v>
      </c>
      <c r="I55" s="14" t="s">
        <v>168</v>
      </c>
      <c r="J55" s="49">
        <v>1</v>
      </c>
      <c r="K55" s="65" t="s">
        <v>134</v>
      </c>
    </row>
    <row r="56" spans="1:13" s="44" customFormat="1" ht="24">
      <c r="A56" s="5" t="s">
        <v>128</v>
      </c>
      <c r="B56" s="71" t="s">
        <v>112</v>
      </c>
      <c r="C56" s="52" t="s">
        <v>81</v>
      </c>
      <c r="D56" s="6" t="s">
        <v>137</v>
      </c>
      <c r="E56" s="48" t="s">
        <v>12</v>
      </c>
      <c r="F56" s="28">
        <v>499.91</v>
      </c>
      <c r="G56" s="28" t="s">
        <v>25</v>
      </c>
      <c r="H56" s="55">
        <v>7.59</v>
      </c>
      <c r="I56" s="14" t="s">
        <v>169</v>
      </c>
      <c r="J56" s="49">
        <v>1</v>
      </c>
      <c r="K56" s="65" t="s">
        <v>134</v>
      </c>
    </row>
    <row r="57" spans="1:13" s="44" customFormat="1" ht="23.25">
      <c r="A57" s="5" t="s">
        <v>129</v>
      </c>
      <c r="B57" s="71" t="s">
        <v>113</v>
      </c>
      <c r="C57" s="52" t="s">
        <v>81</v>
      </c>
      <c r="D57" s="6" t="s">
        <v>137</v>
      </c>
      <c r="E57" s="48" t="s">
        <v>12</v>
      </c>
      <c r="F57" s="28">
        <v>254.7</v>
      </c>
      <c r="G57" s="28" t="s">
        <v>25</v>
      </c>
      <c r="H57" s="55">
        <v>0.91</v>
      </c>
      <c r="I57" s="14" t="s">
        <v>170</v>
      </c>
      <c r="J57" s="49"/>
      <c r="K57" s="65" t="s">
        <v>134</v>
      </c>
    </row>
    <row r="58" spans="1:13" s="44" customFormat="1" ht="24">
      <c r="A58" s="5" t="s">
        <v>130</v>
      </c>
      <c r="B58" s="71" t="s">
        <v>132</v>
      </c>
      <c r="C58" s="52" t="s">
        <v>81</v>
      </c>
      <c r="D58" s="6" t="s">
        <v>137</v>
      </c>
      <c r="E58" s="48" t="s">
        <v>12</v>
      </c>
      <c r="F58" s="28">
        <v>1199.06</v>
      </c>
      <c r="G58" s="28" t="s">
        <v>25</v>
      </c>
      <c r="H58" s="55">
        <v>4.57</v>
      </c>
      <c r="I58" s="14" t="s">
        <v>171</v>
      </c>
      <c r="J58" s="49"/>
      <c r="K58" s="65" t="s">
        <v>134</v>
      </c>
    </row>
    <row r="59" spans="1:13" s="44" customFormat="1" ht="24" thickBot="1">
      <c r="A59" s="5" t="s">
        <v>131</v>
      </c>
      <c r="B59" s="71" t="s">
        <v>133</v>
      </c>
      <c r="C59" s="52" t="s">
        <v>81</v>
      </c>
      <c r="D59" s="47" t="s">
        <v>137</v>
      </c>
      <c r="E59" s="46" t="s">
        <v>12</v>
      </c>
      <c r="F59" s="28">
        <v>985.62</v>
      </c>
      <c r="G59" s="28" t="s">
        <v>25</v>
      </c>
      <c r="H59" s="55">
        <v>2.41</v>
      </c>
      <c r="I59" s="45" t="s">
        <v>79</v>
      </c>
      <c r="J59" s="49"/>
      <c r="K59" s="65" t="s">
        <v>134</v>
      </c>
    </row>
    <row r="60" spans="1:13" s="22" customFormat="1" ht="66" customHeight="1">
      <c r="A60" s="62" t="s">
        <v>18</v>
      </c>
      <c r="B60" s="61" t="s">
        <v>58</v>
      </c>
      <c r="C60" s="97"/>
      <c r="D60" s="98"/>
      <c r="E60" s="99"/>
      <c r="F60" s="7">
        <f>593057.33+134748.96+87546.47+119592.04</f>
        <v>934944.79999999993</v>
      </c>
      <c r="G60" s="60" t="s">
        <v>155</v>
      </c>
      <c r="H60" s="104"/>
      <c r="I60" s="105"/>
      <c r="J60" s="106"/>
      <c r="M60" s="66"/>
    </row>
    <row r="61" spans="1:13" s="22" customFormat="1" ht="31.5" customHeight="1">
      <c r="A61" s="62" t="s">
        <v>62</v>
      </c>
      <c r="B61" s="61" t="s">
        <v>26</v>
      </c>
      <c r="C61" s="100"/>
      <c r="D61" s="101"/>
      <c r="E61" s="102"/>
      <c r="F61" s="33">
        <f>275739.32+15394.73+3904.86</f>
        <v>295038.90999999997</v>
      </c>
      <c r="G61" s="33" t="s">
        <v>172</v>
      </c>
      <c r="H61" s="107"/>
      <c r="I61" s="108"/>
      <c r="J61" s="109"/>
    </row>
    <row r="62" spans="1:13" s="22" customFormat="1" ht="15" customHeight="1">
      <c r="A62" s="59" t="s">
        <v>63</v>
      </c>
      <c r="B62" s="58" t="s">
        <v>29</v>
      </c>
      <c r="C62" s="100"/>
      <c r="D62" s="101"/>
      <c r="E62" s="102"/>
      <c r="F62" s="7">
        <v>176141.32</v>
      </c>
      <c r="G62" s="33" t="s">
        <v>30</v>
      </c>
      <c r="H62" s="107"/>
      <c r="I62" s="108"/>
      <c r="J62" s="109"/>
      <c r="K62" s="26"/>
    </row>
    <row r="63" spans="1:13" s="27" customFormat="1" ht="18" customHeight="1">
      <c r="A63" s="62" t="s">
        <v>64</v>
      </c>
      <c r="B63" s="57" t="s">
        <v>27</v>
      </c>
      <c r="C63" s="100"/>
      <c r="D63" s="101"/>
      <c r="E63" s="102"/>
      <c r="F63" s="56">
        <v>0</v>
      </c>
      <c r="G63" s="33" t="s">
        <v>12</v>
      </c>
      <c r="H63" s="107"/>
      <c r="I63" s="108"/>
      <c r="J63" s="109"/>
    </row>
    <row r="64" spans="1:13" s="22" customFormat="1" ht="15.75" customHeight="1" thickBot="1">
      <c r="A64" s="67" t="s">
        <v>65</v>
      </c>
      <c r="B64" s="68" t="s">
        <v>28</v>
      </c>
      <c r="C64" s="103"/>
      <c r="D64" s="103"/>
      <c r="E64" s="103"/>
      <c r="F64" s="70">
        <v>817.58</v>
      </c>
      <c r="G64" s="69" t="s">
        <v>30</v>
      </c>
      <c r="H64" s="110"/>
      <c r="I64" s="111"/>
      <c r="J64" s="112"/>
    </row>
    <row r="65" spans="1:10">
      <c r="A65" s="1"/>
      <c r="B65" s="1"/>
      <c r="C65" s="1"/>
      <c r="D65" s="1"/>
      <c r="E65" s="12"/>
      <c r="F65" s="1"/>
      <c r="G65" s="1"/>
      <c r="H65" s="1"/>
      <c r="I65" s="12"/>
      <c r="J65" s="12"/>
    </row>
  </sheetData>
  <mergeCells count="13">
    <mergeCell ref="C60:E64"/>
    <mergeCell ref="H60:J64"/>
    <mergeCell ref="E6:H6"/>
    <mergeCell ref="A9:A10"/>
    <mergeCell ref="B9:B10"/>
    <mergeCell ref="C9:D9"/>
    <mergeCell ref="H9:J9"/>
    <mergeCell ref="E5:H5"/>
    <mergeCell ref="B7:H7"/>
    <mergeCell ref="B5:D5"/>
    <mergeCell ref="E9:G9"/>
    <mergeCell ref="C12:E14"/>
    <mergeCell ref="H12:J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Шекунова</cp:lastModifiedBy>
  <cp:lastPrinted>2017-04-18T09:54:19Z</cp:lastPrinted>
  <dcterms:created xsi:type="dcterms:W3CDTF">2016-01-27T07:03:21Z</dcterms:created>
  <dcterms:modified xsi:type="dcterms:W3CDTF">2024-04-17T09:24:14Z</dcterms:modified>
</cp:coreProperties>
</file>