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2022\Отчеты\Отчет ФАС\07 Июль\"/>
    </mc:Choice>
  </mc:AlternateContent>
  <xr:revisionPtr revIDLastSave="0" documentId="13_ncr:1_{00151576-65CC-475B-AC05-9AF7A0091928}" xr6:coauthVersionLast="45" xr6:coauthVersionMax="45" xr10:uidLastSave="{00000000-0000-0000-0000-000000000000}"/>
  <bookViews>
    <workbookView xWindow="1155" yWindow="-120" windowWidth="37365" windowHeight="21840" xr2:uid="{00000000-000D-0000-FFFF-FFFF00000000}"/>
  </bookViews>
  <sheets>
    <sheet name="ОТЧЕТ" sheetId="1" r:id="rId1"/>
    <sheet name="Справочники" sheetId="3" r:id="rId2"/>
    <sheet name="Отчет по конкурентным закупкам" sheetId="2" state="hidden" r:id="rId3"/>
  </sheets>
  <definedNames>
    <definedName name="_xlnm._FilterDatabase" localSheetId="0" hidden="1">ОТЧЕТ!$A$6:$V$57</definedName>
    <definedName name="_xlnm.Print_Area" localSheetId="0">ОТЧЕТ!$A$1:$V$6</definedName>
    <definedName name="_xlnm.Print_Area" localSheetId="2">'Отчет по конкурентным закупкам'!$A$1:$AA$11</definedName>
  </definedNames>
  <calcPr calcId="18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1" i="1" s="1"/>
  <c r="A42" i="1" s="1"/>
  <c r="A43" i="1" s="1"/>
  <c r="A44" i="1" s="1"/>
  <c r="A45" i="1" s="1"/>
  <c r="A46" i="1" s="1"/>
  <c r="A47" i="1" s="1"/>
  <c r="A48" i="1" s="1"/>
  <c r="A50" i="1" s="1"/>
  <c r="A52" i="1" s="1"/>
  <c r="A53" i="1" s="1"/>
  <c r="A54" i="1" s="1"/>
  <c r="A55" i="1" s="1"/>
  <c r="A56" i="1" s="1"/>
  <c r="A57" i="1" s="1"/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A3" i="3" l="1"/>
  <c r="A4" i="3"/>
  <c r="A5" i="3"/>
  <c r="A10" i="3"/>
  <c r="A11" i="3"/>
  <c r="A6" i="3"/>
  <c r="A12" i="3"/>
  <c r="A7" i="3"/>
  <c r="A8" i="3"/>
  <c r="A9" i="3"/>
  <c r="A2" i="3"/>
  <c r="T11" i="2" l="1"/>
  <c r="T10" i="2"/>
  <c r="T9" i="2"/>
  <c r="T8" i="2"/>
</calcChain>
</file>

<file path=xl/sharedStrings.xml><?xml version="1.0" encoding="utf-8"?>
<sst xmlns="http://schemas.openxmlformats.org/spreadsheetml/2006/main" count="340" uniqueCount="195">
  <si>
    <t>N</t>
  </si>
  <si>
    <t>Способ осуществления закупки</t>
  </si>
  <si>
    <t>Предмет закупки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</si>
  <si>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</si>
  <si>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</si>
  <si>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</si>
  <si>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</si>
  <si>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</si>
  <si>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</si>
  <si>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</si>
  <si>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</si>
  <si>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</si>
  <si>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</si>
  <si>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</si>
  <si>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</si>
  <si>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</si>
  <si>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</si>
  <si>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</si>
  <si>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</si>
  <si>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</si>
  <si>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</si>
  <si>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</si>
  <si>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</si>
  <si>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X</t>
  </si>
  <si>
    <t>Иной способ, установленный положением о закупке (анализ предложений и прочее)</t>
  </si>
  <si>
    <t>иное (безальтернативная закупка)</t>
  </si>
  <si>
    <t>Дата закупки=дата договора</t>
  </si>
  <si>
    <t>Поставка товаров по номенклатурной группе: Детали соединительные</t>
  </si>
  <si>
    <t>Филиал</t>
  </si>
  <si>
    <t>АП или внутренний номер закупки, организованной Обществом</t>
  </si>
  <si>
    <t>Единица измерения (по ОКЕИ)</t>
  </si>
  <si>
    <t>Реквизиты документа (номер договора)</t>
  </si>
  <si>
    <t>ОМРГ</t>
  </si>
  <si>
    <t>Штука</t>
  </si>
  <si>
    <t>МедногорскМРГ</t>
  </si>
  <si>
    <t>Поставка товаров по номенклатурной группе: Трубы</t>
  </si>
  <si>
    <t>Тонна</t>
  </si>
  <si>
    <t>ООО "ТД "Трубостальпродукт"</t>
  </si>
  <si>
    <r>
      <t xml:space="preserve">Цена за единицу товара, работ, услуг </t>
    </r>
    <r>
      <rPr>
        <b/>
        <sz val="8"/>
        <color theme="1"/>
        <rFont val="Arial"/>
        <family val="2"/>
        <charset val="204"/>
      </rPr>
      <t>(тыс. руб.)</t>
    </r>
  </si>
  <si>
    <r>
      <t xml:space="preserve">Сумма закупки (товаров, работ, услуг) </t>
    </r>
    <r>
      <rPr>
        <b/>
        <sz val="8"/>
        <color theme="1"/>
        <rFont val="Arial"/>
        <family val="2"/>
        <charset val="204"/>
      </rPr>
      <t>(тыс. руб.)</t>
    </r>
  </si>
  <si>
    <t>ООО "Велокс"</t>
  </si>
  <si>
    <t>(14)23-21/58-19</t>
  </si>
  <si>
    <t>ОрскМРГ</t>
  </si>
  <si>
    <t>(14)23-21/105-19</t>
  </si>
  <si>
    <t>АП 6527</t>
  </si>
  <si>
    <t>АП 6922</t>
  </si>
  <si>
    <t>ОЦСГ</t>
  </si>
  <si>
    <t>Пример заполнения по закупке у единственного поставщика (подрядчика, исполнителя) по несостоявшейся процедуре, договор по которой заключен в АУП</t>
  </si>
  <si>
    <t>Пример заполнения по конкурентной закупке</t>
  </si>
  <si>
    <t>Доля на транспортировку</t>
  </si>
  <si>
    <t>Заполняет ОКЗиМТС</t>
  </si>
  <si>
    <t>Заполняет филиал</t>
  </si>
  <si>
    <t>НИОКР</t>
  </si>
  <si>
    <t>Виды ТРУ</t>
  </si>
  <si>
    <t xml:space="preserve">Поставка товара: </t>
  </si>
  <si>
    <t xml:space="preserve">Оказание услуг: </t>
  </si>
  <si>
    <t xml:space="preserve">Выполнение работ: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</si>
  <si>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</si>
  <si>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</si>
  <si>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</si>
  <si>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</si>
  <si>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</si>
  <si>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</si>
  <si>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</si>
  <si>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</si>
  <si>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</si>
  <si>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</si>
  <si>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</si>
  <si>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Приобретение электроэнергии</t>
  </si>
  <si>
    <t>Вспомогательные материалы</t>
  </si>
  <si>
    <t>Капитальный ремонт</t>
  </si>
  <si>
    <t>Приобретение оборудования</t>
  </si>
  <si>
    <t>Страхование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</si>
  <si>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</si>
  <si>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</si>
  <si>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</si>
  <si>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</si>
  <si>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Приобретение горюче-смазочных материалов</t>
  </si>
  <si>
    <t>Бугуруслан</t>
  </si>
  <si>
    <t>Бузулук</t>
  </si>
  <si>
    <t>Гай</t>
  </si>
  <si>
    <t>Медногорск</t>
  </si>
  <si>
    <t>Орск</t>
  </si>
  <si>
    <t>Соль-Илецк</t>
  </si>
  <si>
    <t>Сорочинск</t>
  </si>
  <si>
    <t>ГМТС</t>
  </si>
  <si>
    <t>АУП</t>
  </si>
  <si>
    <t>Количество (объем ТРУ) умноженн. на долю</t>
  </si>
  <si>
    <t>Сумма закупки (ТРУ) (тыс. руб.) умноженная на долю</t>
  </si>
  <si>
    <t>Ед. изм. (по ОКЕИ)</t>
  </si>
  <si>
    <t>Цена за 1 ед. ТРУ (тыс. руб.)</t>
  </si>
  <si>
    <t>Конкурентные закупки, Маркетинговые исследования</t>
  </si>
  <si>
    <t>ОППЗ</t>
  </si>
  <si>
    <t>ГСС</t>
  </si>
  <si>
    <t>Условная единица</t>
  </si>
  <si>
    <t>10. Услуги производственного назначения</t>
  </si>
  <si>
    <t>3. Капитальный ремонт</t>
  </si>
  <si>
    <t>4. Приобретение оборудования</t>
  </si>
  <si>
    <t>2. Вспомогательные материалы</t>
  </si>
  <si>
    <t>5.Страхование</t>
  </si>
  <si>
    <t>9. Техническое обслуживание и текущий ремонт</t>
  </si>
  <si>
    <t>штука</t>
  </si>
  <si>
    <t>условная единица</t>
  </si>
  <si>
    <t>Выполнение работ: Комплексное обследование и мониторинг технического состояния здания</t>
  </si>
  <si>
    <t>244 - Условная единица</t>
  </si>
  <si>
    <t xml:space="preserve">Оказание услуг: Подготовка кадров </t>
  </si>
  <si>
    <t>385,6 - Условная единица</t>
  </si>
  <si>
    <t>Оказание услуг: Аттестация сварочного оборудования</t>
  </si>
  <si>
    <t>189,84 - Условная единица</t>
  </si>
  <si>
    <t>Оказание услуг: Стирка и хим.чистка спецодежды</t>
  </si>
  <si>
    <t>16 - Условная единица</t>
  </si>
  <si>
    <t>Оказание услуг: Выдача ТУ</t>
  </si>
  <si>
    <t>13,09 - Условная единица</t>
  </si>
  <si>
    <t>Оказание услуг: Регистрация (перерегистрация) в качестве субъекта раскрытия информации для получения доступа к системе через Интернет</t>
  </si>
  <si>
    <t>5,64 - Условная единица</t>
  </si>
  <si>
    <t>Оказание услуг: Банковское сопровождение</t>
  </si>
  <si>
    <t>100 - Условная единица</t>
  </si>
  <si>
    <t>Оказание услуг: Публичный сервитут за часть земельного участка</t>
  </si>
  <si>
    <t>0 - Условная единица</t>
  </si>
  <si>
    <t>Оказание услуг: Предоставление выписки из акта судебно-медицинской экспертизы</t>
  </si>
  <si>
    <t>3,45 - Условная единица</t>
  </si>
  <si>
    <t>Поставка товаров: Программное обеспечение и лицензии</t>
  </si>
  <si>
    <t>16 - Штука</t>
  </si>
  <si>
    <t>187 - Штука</t>
  </si>
  <si>
    <t>Поставка товаров: Светотехническая продукция</t>
  </si>
  <si>
    <t>0,39 - Штука</t>
  </si>
  <si>
    <t>Поставка товаров: Цокольные вводы и соединения неразъемные</t>
  </si>
  <si>
    <t>14,02 - Штука</t>
  </si>
  <si>
    <t>Поставка товаров: Аккумуляторы для транспортных средств</t>
  </si>
  <si>
    <t>7,92 - Штука</t>
  </si>
  <si>
    <t>Поставка товаров: Бахилы одноразовые</t>
  </si>
  <si>
    <t>0 - Штука</t>
  </si>
  <si>
    <t>Поставка товаров: Комплект шлагбаума</t>
  </si>
  <si>
    <t>28,75 - Штука, 5 - Пара</t>
  </si>
  <si>
    <t>Штука, Пара</t>
  </si>
  <si>
    <t>3,6 Штука, 0,9 Пара</t>
  </si>
  <si>
    <t>Оказание услуг: Выдача технических условий на производство работ в охранной зоне электрических сетей</t>
  </si>
  <si>
    <t>6,28 - Условная единица</t>
  </si>
  <si>
    <t>Поставка товаров: Запчасти для ТС</t>
  </si>
  <si>
    <t>32 - Штука</t>
  </si>
  <si>
    <t>Поставка товаров: Кольца колодезные, люк колодезный и плита основания</t>
  </si>
  <si>
    <t>1,59 - штука</t>
  </si>
  <si>
    <t>Поставка товаров: Кулер</t>
  </si>
  <si>
    <t>12,57 - Штука</t>
  </si>
  <si>
    <t>Поставка товаров: Электро-техническая продукция</t>
  </si>
  <si>
    <t>0,22 - Штука</t>
  </si>
  <si>
    <t>Поставка товаров: Офисная мебель</t>
  </si>
  <si>
    <t>6,34 - Штука</t>
  </si>
  <si>
    <t>Поставка товаров: Строительные материалы</t>
  </si>
  <si>
    <t>0,02 - Штука, 0,01 - Килограмм</t>
  </si>
  <si>
    <t>Штука, Килограмм</t>
  </si>
  <si>
    <t>2590,4 Штука, 1200 Килограмм</t>
  </si>
  <si>
    <t>Выполнение работ: Разработка проектной документации системы аварийной сигнализации загазованности</t>
  </si>
  <si>
    <t>144 - Условная единица</t>
  </si>
  <si>
    <t>Выполнение работ: СМР зданий</t>
  </si>
  <si>
    <t>17051,11 - Условная единица</t>
  </si>
  <si>
    <t>Выполнение работ: Разработка проектно-сметной документации</t>
  </si>
  <si>
    <t>1972,78 - Условная единица</t>
  </si>
  <si>
    <t>Выполнение работ: КР зданий</t>
  </si>
  <si>
    <t>419,04 - Условная единица</t>
  </si>
  <si>
    <t>Выполнение работ: Выполнение строительно-монтажных работ газопровода</t>
  </si>
  <si>
    <t>34976,75 - Условная единица</t>
  </si>
  <si>
    <t>Поставка товаров: Бортовые контроллеры АвтоГРАФ-GSM для транспортных средств</t>
  </si>
  <si>
    <t>17,9 - Штука</t>
  </si>
  <si>
    <t>Поставка товаров: Котел газовый</t>
  </si>
  <si>
    <t>322,96 - Штука</t>
  </si>
  <si>
    <t>Поставка товаров: Инверторы сварочные</t>
  </si>
  <si>
    <t>139,59 - Штука</t>
  </si>
  <si>
    <t>Поставка товаров: Стенды механических испытаний</t>
  </si>
  <si>
    <t>570,48 - Штука</t>
  </si>
  <si>
    <t>Поставка товаров: Инструмент бензо-, электро-,гидро-</t>
  </si>
  <si>
    <t>238,7 - Штука</t>
  </si>
  <si>
    <t>Поставка товаров: Пункты редуцирования газа</t>
  </si>
  <si>
    <t>644,13 - Штука</t>
  </si>
  <si>
    <t>78,55 - Штука</t>
  </si>
  <si>
    <t>Поставка товаров: сплит-стстемы</t>
  </si>
  <si>
    <t>50 - условная единица, 50 - условная единица</t>
  </si>
  <si>
    <t>условная единица, условная единица</t>
  </si>
  <si>
    <t>1 условная единица, 1 условная единица</t>
  </si>
  <si>
    <t>0,85 условная единица, 0,85 условная единица</t>
  </si>
  <si>
    <t>Оказание услуг: Страхование гражданкой ответственности</t>
  </si>
  <si>
    <t>6 - Условная единица</t>
  </si>
  <si>
    <t xml:space="preserve">Выполнение работ: Ремонт и проверка технического состояния аппаратуры АНТПИ </t>
  </si>
  <si>
    <t>22,44 - Условная единица</t>
  </si>
  <si>
    <t>Оказание услуг: Ремонт узлов и агрегатов</t>
  </si>
  <si>
    <t>95,53 - условная единица</t>
  </si>
  <si>
    <t>Выполнение работ: Ремонт контроллеров системы телемитрии</t>
  </si>
  <si>
    <t>39,4 - условная единица, 39,4 - условная единица</t>
  </si>
  <si>
    <t>Оказание услуг: Оказание услуг по обслуживанию сервисному и ремонту оргтехники</t>
  </si>
  <si>
    <t>90 - условная единица, 90 - условная единица</t>
  </si>
  <si>
    <t xml:space="preserve">Оказание услуг: Ремонт кулеров </t>
  </si>
  <si>
    <t>9 - Условная единица</t>
  </si>
  <si>
    <t>Выполнение работ: Ремонт кондицианера</t>
  </si>
  <si>
    <t>94,92 - Условная единица</t>
  </si>
  <si>
    <t>Не раскрывается в связи с неразмещением информации в ЕИС на основании Постановления Правительства РФ от 06.03.22 №301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</si>
</sst>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#,##0.00000"/>
    <numFmt numFmtId="166" formatCode="#,##0_ ;[Red]\-#,##0\ "/>
    <numFmt numFmtId="167" formatCode="_-* #,##0.000\ _₽_-;\-* #,##0.000\ _₽_-;_-* &quot;-&quot;??\ _₽_-;_-@_-"/>
    <numFmt numFmtId="168" formatCode="dd/mm/yy;@"/>
    <numFmt numFmtId="169" formatCode="_-* #,##0.00000\ _₽_-;\-* #,##0.000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ont="0" applyFill="0" applyBorder="0" applyAlignment="0" applyProtection="0"/>
    <xf numFmtId="4" fontId="8" fillId="4" borderId="2" applyNumberFormat="0" applyProtection="0">
      <alignment horizontal="left" vertical="center" indent="1"/>
    </xf>
    <xf numFmtId="0" fontId="1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Protection="1">
      <protection locked="0"/>
    </xf>
    <xf numFmtId="16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9" fillId="2" borderId="5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" fontId="5" fillId="5" borderId="3" xfId="0" applyNumberFormat="1" applyFont="1" applyFill="1" applyBorder="1" applyAlignment="1" applyProtection="1">
      <alignment horizontal="left" vertical="center" wrapText="1"/>
    </xf>
    <xf numFmtId="164" fontId="5" fillId="5" borderId="3" xfId="9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Fill="1" applyProtection="1"/>
    <xf numFmtId="165" fontId="5" fillId="0" borderId="0" xfId="0" applyNumberFormat="1" applyFont="1" applyFill="1" applyProtection="1"/>
    <xf numFmtId="0" fontId="10" fillId="2" borderId="3" xfId="0" applyFont="1" applyFill="1" applyBorder="1" applyAlignment="1" applyProtection="1">
      <alignment horizontal="center" vertical="center" wrapText="1"/>
    </xf>
    <xf numFmtId="0" fontId="0" fillId="6" borderId="0" xfId="0" applyFill="1" applyAlignment="1">
      <alignment vertical="center"/>
    </xf>
    <xf numFmtId="0" fontId="0" fillId="6" borderId="0" xfId="0" applyFill="1" applyAlignment="1" applyProtection="1">
      <alignment vertical="center"/>
    </xf>
    <xf numFmtId="0" fontId="9" fillId="2" borderId="5" xfId="0" applyFont="1" applyFill="1" applyBorder="1" applyAlignment="1">
      <alignment vertical="center" wrapText="1"/>
    </xf>
    <xf numFmtId="167" fontId="5" fillId="5" borderId="3" xfId="9" applyNumberFormat="1" applyFont="1" applyFill="1" applyBorder="1" applyAlignment="1" applyProtection="1">
      <alignment horizontal="center" vertical="center" wrapText="1"/>
    </xf>
    <xf numFmtId="169" fontId="5" fillId="5" borderId="3" xfId="9" applyNumberFormat="1" applyFont="1" applyFill="1" applyBorder="1" applyAlignment="1" applyProtection="1">
      <alignment horizontal="center" vertical="center" wrapText="1"/>
    </xf>
    <xf numFmtId="166" fontId="9" fillId="9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Protection="1">
      <protection locked="0"/>
    </xf>
    <xf numFmtId="166" fontId="2" fillId="0" borderId="3" xfId="0" applyNumberFormat="1" applyFont="1" applyBorder="1" applyAlignment="1" applyProtection="1">
      <alignment horizontal="center" vertical="center" wrapText="1"/>
      <protection locked="0"/>
    </xf>
    <xf numFmtId="168" fontId="2" fillId="0" borderId="3" xfId="0" applyNumberFormat="1" applyFont="1" applyBorder="1" applyAlignment="1" applyProtection="1">
      <alignment horizontal="center" vertical="center" wrapText="1"/>
      <protection locked="0"/>
    </xf>
    <xf numFmtId="166" fontId="9" fillId="8" borderId="4" xfId="0" applyNumberFormat="1" applyFont="1" applyFill="1" applyBorder="1" applyAlignment="1">
      <alignment horizontal="left" vertical="center"/>
    </xf>
    <xf numFmtId="166" fontId="9" fillId="8" borderId="6" xfId="0" applyNumberFormat="1" applyFont="1" applyFill="1" applyBorder="1" applyAlignment="1">
      <alignment horizontal="left" vertical="center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top" wrapText="1"/>
    </xf>
    <xf numFmtId="0" fontId="10" fillId="7" borderId="3" xfId="0" applyFont="1" applyFill="1" applyBorder="1" applyAlignment="1" applyProtection="1">
      <alignment horizontal="center" vertical="center" wrapText="1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8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10" xfId="9" applyFont="1" applyFill="1" applyBorder="1" applyAlignment="1" applyProtection="1">
      <alignment horizontal="center" vertical="top" wrapText="1"/>
    </xf>
    <xf numFmtId="164" fontId="5" fillId="5" borderId="11" xfId="9" applyFont="1" applyFill="1" applyBorder="1" applyAlignment="1" applyProtection="1">
      <alignment horizontal="center" vertical="top" wrapText="1"/>
    </xf>
    <xf numFmtId="164" fontId="5" fillId="5" borderId="5" xfId="9" applyFont="1" applyFill="1" applyBorder="1" applyAlignment="1" applyProtection="1">
      <alignment horizontal="center" vertical="top" wrapText="1"/>
    </xf>
    <xf numFmtId="164" fontId="5" fillId="5" borderId="12" xfId="9" applyFont="1" applyFill="1" applyBorder="1" applyAlignment="1" applyProtection="1">
      <alignment horizontal="center" vertical="top" wrapText="1"/>
    </xf>
    <xf numFmtId="164" fontId="5" fillId="5" borderId="13" xfId="9" applyFont="1" applyFill="1" applyBorder="1" applyAlignment="1" applyProtection="1">
      <alignment horizontal="center" vertical="top" wrapText="1"/>
    </xf>
    <xf numFmtId="164" fontId="5" fillId="5" borderId="14" xfId="9" applyFont="1" applyFill="1" applyBorder="1" applyAlignment="1" applyProtection="1">
      <alignment horizontal="center" vertical="top" wrapText="1"/>
    </xf>
    <xf numFmtId="168" fontId="2" fillId="0" borderId="7" xfId="0" applyNumberFormat="1" applyFont="1" applyFill="1" applyBorder="1" applyAlignment="1" applyProtection="1">
      <alignment horizontal="center" vertical="top" wrapText="1"/>
      <protection locked="0"/>
    </xf>
    <xf numFmtId="168" fontId="2" fillId="0" borderId="8" xfId="0" applyNumberFormat="1" applyFont="1" applyFill="1" applyBorder="1" applyAlignment="1" applyProtection="1">
      <alignment horizontal="center" vertical="top" wrapText="1"/>
      <protection locked="0"/>
    </xf>
    <xf numFmtId="168" fontId="2" fillId="0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5" borderId="4" xfId="9" applyFont="1" applyFill="1" applyBorder="1" applyAlignment="1" applyProtection="1">
      <alignment horizontal="center" vertical="center" wrapText="1"/>
    </xf>
    <xf numFmtId="164" fontId="5" fillId="5" borderId="15" xfId="9" applyFont="1" applyFill="1" applyBorder="1" applyAlignment="1" applyProtection="1">
      <alignment horizontal="center" vertical="center" wrapText="1"/>
    </xf>
  </cellXfs>
  <cellStyles count="10">
    <cellStyle name="SAPBEXstdItem" xfId="7" xr:uid="{00000000-0005-0000-0000-000000000000}"/>
    <cellStyle name="Обычный" xfId="0" builtinId="0"/>
    <cellStyle name="Обычный 14" xfId="2" xr:uid="{00000000-0005-0000-0000-000002000000}"/>
    <cellStyle name="Обычный 2" xfId="3" xr:uid="{00000000-0005-0000-0000-000003000000}"/>
    <cellStyle name="Обычный 2 2" xfId="8" xr:uid="{00000000-0005-0000-0000-000004000000}"/>
    <cellStyle name="Обычный 2 5" xfId="6" xr:uid="{00000000-0005-0000-0000-000005000000}"/>
    <cellStyle name="Обычный 3" xfId="4" xr:uid="{00000000-0005-0000-0000-000006000000}"/>
    <cellStyle name="Обычный 4" xfId="5" xr:uid="{00000000-0005-0000-0000-000007000000}"/>
    <cellStyle name="Обычный 5" xfId="1" xr:uid="{00000000-0005-0000-0000-000008000000}"/>
    <cellStyle name="Финансовый" xfId="9" builtinId="3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57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:B5"/>
    </sheetView>
  </sheetViews>
  <sheetFormatPr defaultRowHeight="11.25" outlineLevelRow="1" outlineLevelCol="1" x14ac:dyDescent="0.2"/>
  <cols>
    <col min="1" max="1" width="4.7109375" style="16" customWidth="1"/>
    <col min="2" max="2" width="11.140625" style="16" customWidth="1"/>
    <col min="3" max="12" width="6.28515625" style="16" customWidth="1" outlineLevel="1"/>
    <col min="13" max="13" width="7.140625" style="16" customWidth="1"/>
    <col min="14" max="15" width="6.28515625" style="16" customWidth="1"/>
    <col min="16" max="16" width="25.85546875" style="26" customWidth="1"/>
    <col min="17" max="17" width="13" style="27" customWidth="1"/>
    <col min="18" max="18" width="11" style="26" customWidth="1"/>
    <col min="19" max="19" width="10.28515625" style="27" customWidth="1"/>
    <col min="20" max="20" width="11" style="27" customWidth="1"/>
    <col min="21" max="21" width="15.28515625" style="26" customWidth="1"/>
    <col min="22" max="22" width="15.140625" style="26" customWidth="1"/>
    <col min="23" max="23" width="17.42578125" style="16" customWidth="1"/>
    <col min="24" max="16384" width="9.140625" style="16"/>
  </cols>
  <sheetData>
    <row r="1" spans="1:22" s="14" customFormat="1" ht="11.25" customHeight="1" x14ac:dyDescent="0.2">
      <c r="A1" s="40" t="s">
        <v>0</v>
      </c>
      <c r="B1" s="40" t="s">
        <v>26</v>
      </c>
      <c r="C1" s="40" t="s">
        <v>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 t="s">
        <v>2</v>
      </c>
      <c r="Q1" s="45" t="s">
        <v>90</v>
      </c>
      <c r="R1" s="40" t="s">
        <v>89</v>
      </c>
      <c r="S1" s="44" t="s">
        <v>87</v>
      </c>
      <c r="T1" s="44" t="s">
        <v>88</v>
      </c>
      <c r="U1" s="40" t="s">
        <v>4</v>
      </c>
      <c r="V1" s="40" t="s">
        <v>31</v>
      </c>
    </row>
    <row r="2" spans="1:22" s="14" customFormat="1" ht="11.25" customHeight="1" x14ac:dyDescent="0.2">
      <c r="A2" s="40"/>
      <c r="B2" s="40"/>
      <c r="C2" s="41" t="s">
        <v>91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0" t="s">
        <v>6</v>
      </c>
      <c r="O2" s="40"/>
      <c r="P2" s="40"/>
      <c r="Q2" s="45"/>
      <c r="R2" s="40"/>
      <c r="S2" s="44"/>
      <c r="T2" s="44"/>
      <c r="U2" s="40"/>
      <c r="V2" s="40"/>
    </row>
    <row r="3" spans="1:22" s="14" customFormat="1" x14ac:dyDescent="0.2">
      <c r="A3" s="40"/>
      <c r="B3" s="40"/>
      <c r="C3" s="40" t="s">
        <v>7</v>
      </c>
      <c r="D3" s="40"/>
      <c r="E3" s="40"/>
      <c r="F3" s="40"/>
      <c r="G3" s="40"/>
      <c r="H3" s="40"/>
      <c r="I3" s="40"/>
      <c r="J3" s="40"/>
      <c r="K3" s="40"/>
      <c r="L3" s="40"/>
      <c r="M3" s="42" t="s">
        <v>24</v>
      </c>
      <c r="N3" s="40"/>
      <c r="O3" s="40"/>
      <c r="P3" s="40"/>
      <c r="Q3" s="45"/>
      <c r="R3" s="40"/>
      <c r="S3" s="44"/>
      <c r="T3" s="44"/>
      <c r="U3" s="40"/>
      <c r="V3" s="40"/>
    </row>
    <row r="4" spans="1:22" s="14" customFormat="1" ht="11.25" customHeight="1" x14ac:dyDescent="0.2">
      <c r="A4" s="40"/>
      <c r="B4" s="40"/>
      <c r="C4" s="40" t="s">
        <v>8</v>
      </c>
      <c r="D4" s="40"/>
      <c r="E4" s="40"/>
      <c r="F4" s="40" t="s">
        <v>9</v>
      </c>
      <c r="G4" s="40"/>
      <c r="H4" s="40"/>
      <c r="I4" s="40" t="s">
        <v>10</v>
      </c>
      <c r="J4" s="40"/>
      <c r="K4" s="40" t="s">
        <v>11</v>
      </c>
      <c r="L4" s="40"/>
      <c r="M4" s="42"/>
      <c r="N4" s="42" t="s">
        <v>12</v>
      </c>
      <c r="O4" s="43" t="s">
        <v>25</v>
      </c>
      <c r="P4" s="40"/>
      <c r="Q4" s="45"/>
      <c r="R4" s="40"/>
      <c r="S4" s="44"/>
      <c r="T4" s="44"/>
      <c r="U4" s="40"/>
      <c r="V4" s="40"/>
    </row>
    <row r="5" spans="1:22" s="14" customFormat="1" ht="58.5" x14ac:dyDescent="0.2">
      <c r="A5" s="40"/>
      <c r="B5" s="40"/>
      <c r="C5" s="28" t="s">
        <v>13</v>
      </c>
      <c r="D5" s="28" t="s">
        <v>14</v>
      </c>
      <c r="E5" s="28" t="s">
        <v>15</v>
      </c>
      <c r="F5" s="28" t="s">
        <v>16</v>
      </c>
      <c r="G5" s="28" t="s">
        <v>17</v>
      </c>
      <c r="H5" s="28" t="s">
        <v>18</v>
      </c>
      <c r="I5" s="28" t="s">
        <v>19</v>
      </c>
      <c r="J5" s="28" t="s">
        <v>20</v>
      </c>
      <c r="K5" s="28" t="s">
        <v>21</v>
      </c>
      <c r="L5" s="28" t="s">
        <v>22</v>
      </c>
      <c r="M5" s="42"/>
      <c r="N5" s="42"/>
      <c r="O5" s="43"/>
      <c r="P5" s="40"/>
      <c r="Q5" s="45"/>
      <c r="R5" s="40"/>
      <c r="S5" s="44"/>
      <c r="T5" s="44"/>
      <c r="U5" s="40"/>
      <c r="V5" s="40"/>
    </row>
    <row r="6" spans="1:22" s="14" customFormat="1" x14ac:dyDescent="0.2">
      <c r="A6" s="34">
        <v>1</v>
      </c>
      <c r="B6" s="34">
        <f>A6+1</f>
        <v>2</v>
      </c>
      <c r="C6" s="34">
        <f t="shared" ref="C6:O6" si="0">B6+1</f>
        <v>3</v>
      </c>
      <c r="D6" s="34">
        <f t="shared" si="0"/>
        <v>4</v>
      </c>
      <c r="E6" s="34">
        <f t="shared" si="0"/>
        <v>5</v>
      </c>
      <c r="F6" s="34">
        <f t="shared" si="0"/>
        <v>6</v>
      </c>
      <c r="G6" s="34">
        <f t="shared" si="0"/>
        <v>7</v>
      </c>
      <c r="H6" s="34">
        <f t="shared" si="0"/>
        <v>8</v>
      </c>
      <c r="I6" s="34">
        <f t="shared" si="0"/>
        <v>9</v>
      </c>
      <c r="J6" s="34">
        <f t="shared" si="0"/>
        <v>10</v>
      </c>
      <c r="K6" s="34">
        <f t="shared" si="0"/>
        <v>11</v>
      </c>
      <c r="L6" s="34">
        <f t="shared" si="0"/>
        <v>12</v>
      </c>
      <c r="M6" s="34">
        <f t="shared" si="0"/>
        <v>13</v>
      </c>
      <c r="N6" s="34">
        <f t="shared" si="0"/>
        <v>14</v>
      </c>
      <c r="O6" s="34">
        <f t="shared" si="0"/>
        <v>15</v>
      </c>
      <c r="P6" s="34">
        <f t="shared" ref="P6" si="1">O6+1</f>
        <v>16</v>
      </c>
      <c r="Q6" s="34">
        <f t="shared" ref="Q6" si="2">P6+1</f>
        <v>17</v>
      </c>
      <c r="R6" s="34">
        <f t="shared" ref="R6" si="3">Q6+1</f>
        <v>18</v>
      </c>
      <c r="S6" s="34">
        <f t="shared" ref="S6" si="4">R6+1</f>
        <v>19</v>
      </c>
      <c r="T6" s="34">
        <f t="shared" ref="T6" si="5">S6+1</f>
        <v>20</v>
      </c>
      <c r="U6" s="34">
        <f t="shared" ref="U6" si="6">T6+1</f>
        <v>21</v>
      </c>
      <c r="V6" s="34">
        <f t="shared" ref="V6" si="7">U6+1</f>
        <v>22</v>
      </c>
    </row>
    <row r="7" spans="1:22" s="14" customFormat="1" x14ac:dyDescent="0.2">
      <c r="A7" s="38"/>
      <c r="B7" s="39" t="s">
        <v>95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</row>
    <row r="8" spans="1:22" ht="33.75" outlineLevel="1" x14ac:dyDescent="0.2">
      <c r="A8" s="24">
        <f>A7+1</f>
        <v>1</v>
      </c>
      <c r="B8" s="59" t="s">
        <v>194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1</v>
      </c>
      <c r="O8" s="15">
        <v>0</v>
      </c>
      <c r="P8" s="21" t="s">
        <v>103</v>
      </c>
      <c r="Q8" s="33" t="s">
        <v>104</v>
      </c>
      <c r="R8" s="23" t="s">
        <v>94</v>
      </c>
      <c r="S8" s="32">
        <v>0.755</v>
      </c>
      <c r="T8" s="22">
        <v>184.29320000000001</v>
      </c>
      <c r="U8" s="53" t="s">
        <v>194</v>
      </c>
      <c r="V8" s="54"/>
    </row>
    <row r="9" spans="1:22" ht="33.75" outlineLevel="1" x14ac:dyDescent="0.2">
      <c r="A9" s="24">
        <f t="shared" ref="A9:A57" si="8">A8+1</f>
        <v>2</v>
      </c>
      <c r="B9" s="60"/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1</v>
      </c>
      <c r="N9" s="15">
        <v>0</v>
      </c>
      <c r="O9" s="15">
        <v>0</v>
      </c>
      <c r="P9" s="21" t="s">
        <v>105</v>
      </c>
      <c r="Q9" s="33" t="s">
        <v>106</v>
      </c>
      <c r="R9" s="23" t="s">
        <v>94</v>
      </c>
      <c r="S9" s="32">
        <v>0.74</v>
      </c>
      <c r="T9" s="22">
        <v>285.34399999999999</v>
      </c>
      <c r="U9" s="55"/>
      <c r="V9" s="56"/>
    </row>
    <row r="10" spans="1:22" ht="33.75" outlineLevel="1" x14ac:dyDescent="0.2">
      <c r="A10" s="24">
        <f t="shared" si="8"/>
        <v>3</v>
      </c>
      <c r="B10" s="60"/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1</v>
      </c>
      <c r="N10" s="15">
        <v>0</v>
      </c>
      <c r="O10" s="15">
        <v>0</v>
      </c>
      <c r="P10" s="21" t="s">
        <v>107</v>
      </c>
      <c r="Q10" s="33" t="s">
        <v>108</v>
      </c>
      <c r="R10" s="23" t="s">
        <v>94</v>
      </c>
      <c r="S10" s="32">
        <v>0.41</v>
      </c>
      <c r="T10" s="22">
        <v>77.835400000000007</v>
      </c>
      <c r="U10" s="55"/>
      <c r="V10" s="56"/>
    </row>
    <row r="11" spans="1:22" ht="22.5" outlineLevel="1" x14ac:dyDescent="0.2">
      <c r="A11" s="24">
        <f t="shared" si="8"/>
        <v>4</v>
      </c>
      <c r="B11" s="60"/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1</v>
      </c>
      <c r="O11" s="15">
        <v>0</v>
      </c>
      <c r="P11" s="21" t="s">
        <v>109</v>
      </c>
      <c r="Q11" s="33" t="s">
        <v>110</v>
      </c>
      <c r="R11" s="23" t="s">
        <v>94</v>
      </c>
      <c r="S11" s="32">
        <v>0.67600000000000005</v>
      </c>
      <c r="T11" s="22">
        <v>10.808</v>
      </c>
      <c r="U11" s="55"/>
      <c r="V11" s="56"/>
    </row>
    <row r="12" spans="1:22" ht="33.75" outlineLevel="1" x14ac:dyDescent="0.2">
      <c r="A12" s="24">
        <f t="shared" si="8"/>
        <v>5</v>
      </c>
      <c r="B12" s="60"/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1</v>
      </c>
      <c r="P12" s="21" t="s">
        <v>111</v>
      </c>
      <c r="Q12" s="33" t="s">
        <v>112</v>
      </c>
      <c r="R12" s="23" t="s">
        <v>94</v>
      </c>
      <c r="S12" s="32">
        <v>1</v>
      </c>
      <c r="T12" s="22">
        <v>13.09</v>
      </c>
      <c r="U12" s="55"/>
      <c r="V12" s="56"/>
    </row>
    <row r="13" spans="1:22" ht="67.5" outlineLevel="1" x14ac:dyDescent="0.2">
      <c r="A13" s="24">
        <f t="shared" si="8"/>
        <v>6</v>
      </c>
      <c r="B13" s="60"/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1</v>
      </c>
      <c r="O13" s="36">
        <v>0</v>
      </c>
      <c r="P13" s="21" t="s">
        <v>113</v>
      </c>
      <c r="Q13" s="33" t="s">
        <v>114</v>
      </c>
      <c r="R13" s="23" t="s">
        <v>94</v>
      </c>
      <c r="S13" s="32">
        <v>0.73</v>
      </c>
      <c r="T13" s="22">
        <v>4.1172000000000004</v>
      </c>
      <c r="U13" s="55"/>
      <c r="V13" s="56"/>
    </row>
    <row r="14" spans="1:22" ht="22.5" outlineLevel="1" x14ac:dyDescent="0.2">
      <c r="A14" s="24">
        <f t="shared" si="8"/>
        <v>7</v>
      </c>
      <c r="B14" s="60"/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1</v>
      </c>
      <c r="O14" s="36">
        <v>0</v>
      </c>
      <c r="P14" s="21" t="s">
        <v>115</v>
      </c>
      <c r="Q14" s="33" t="s">
        <v>116</v>
      </c>
      <c r="R14" s="23" t="s">
        <v>94</v>
      </c>
      <c r="S14" s="32">
        <v>0.75</v>
      </c>
      <c r="T14" s="22">
        <v>75</v>
      </c>
      <c r="U14" s="55"/>
      <c r="V14" s="56"/>
    </row>
    <row r="15" spans="1:22" ht="22.5" outlineLevel="1" x14ac:dyDescent="0.2">
      <c r="A15" s="24">
        <f t="shared" si="8"/>
        <v>8</v>
      </c>
      <c r="B15" s="60"/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1</v>
      </c>
      <c r="O15" s="36">
        <v>0</v>
      </c>
      <c r="P15" s="21" t="s">
        <v>115</v>
      </c>
      <c r="Q15" s="33" t="s">
        <v>116</v>
      </c>
      <c r="R15" s="23" t="s">
        <v>94</v>
      </c>
      <c r="S15" s="32">
        <v>0.75</v>
      </c>
      <c r="T15" s="22">
        <v>75</v>
      </c>
      <c r="U15" s="55"/>
      <c r="V15" s="56"/>
    </row>
    <row r="16" spans="1:22" ht="22.5" outlineLevel="1" x14ac:dyDescent="0.2">
      <c r="A16" s="24">
        <f t="shared" si="8"/>
        <v>9</v>
      </c>
      <c r="B16" s="60"/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1</v>
      </c>
      <c r="O16" s="36">
        <v>0</v>
      </c>
      <c r="P16" s="21" t="s">
        <v>115</v>
      </c>
      <c r="Q16" s="33" t="s">
        <v>116</v>
      </c>
      <c r="R16" s="23" t="s">
        <v>94</v>
      </c>
      <c r="S16" s="32">
        <v>0.75</v>
      </c>
      <c r="T16" s="22">
        <v>75</v>
      </c>
      <c r="U16" s="55"/>
      <c r="V16" s="56"/>
    </row>
    <row r="17" spans="1:22" ht="33.75" outlineLevel="1" x14ac:dyDescent="0.2">
      <c r="A17" s="24">
        <f t="shared" si="8"/>
        <v>10</v>
      </c>
      <c r="B17" s="60"/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1</v>
      </c>
      <c r="O17" s="36">
        <v>0</v>
      </c>
      <c r="P17" s="21" t="s">
        <v>117</v>
      </c>
      <c r="Q17" s="33" t="s">
        <v>118</v>
      </c>
      <c r="R17" s="23" t="s">
        <v>94</v>
      </c>
      <c r="S17" s="32">
        <v>1</v>
      </c>
      <c r="T17" s="22">
        <v>0</v>
      </c>
      <c r="U17" s="55"/>
      <c r="V17" s="56"/>
    </row>
    <row r="18" spans="1:22" ht="45" outlineLevel="1" x14ac:dyDescent="0.2">
      <c r="A18" s="24">
        <f t="shared" si="8"/>
        <v>11</v>
      </c>
      <c r="B18" s="61"/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1</v>
      </c>
      <c r="O18" s="36">
        <v>0</v>
      </c>
      <c r="P18" s="21" t="s">
        <v>119</v>
      </c>
      <c r="Q18" s="33" t="s">
        <v>120</v>
      </c>
      <c r="R18" s="23" t="s">
        <v>94</v>
      </c>
      <c r="S18" s="32">
        <v>0.78</v>
      </c>
      <c r="T18" s="22">
        <v>2.6909999999999998</v>
      </c>
      <c r="U18" s="57"/>
      <c r="V18" s="58"/>
    </row>
    <row r="19" spans="1:22" s="14" customFormat="1" x14ac:dyDescent="0.2">
      <c r="A19" s="38"/>
      <c r="B19" s="39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1:22" ht="33.75" outlineLevel="1" x14ac:dyDescent="0.2">
      <c r="A20" s="24">
        <f>A18+1</f>
        <v>12</v>
      </c>
      <c r="B20" s="50" t="s">
        <v>194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1</v>
      </c>
      <c r="O20" s="15">
        <v>0</v>
      </c>
      <c r="P20" s="21" t="s">
        <v>121</v>
      </c>
      <c r="Q20" s="33" t="s">
        <v>122</v>
      </c>
      <c r="R20" s="23" t="s">
        <v>33</v>
      </c>
      <c r="S20" s="32">
        <v>6.3</v>
      </c>
      <c r="T20" s="22">
        <v>100.8</v>
      </c>
      <c r="U20" s="53" t="s">
        <v>194</v>
      </c>
      <c r="V20" s="54"/>
    </row>
    <row r="21" spans="1:22" ht="33.75" outlineLevel="1" x14ac:dyDescent="0.2">
      <c r="A21" s="24">
        <f t="shared" si="8"/>
        <v>13</v>
      </c>
      <c r="B21" s="51"/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1</v>
      </c>
      <c r="O21" s="15">
        <v>0</v>
      </c>
      <c r="P21" s="21" t="s">
        <v>121</v>
      </c>
      <c r="Q21" s="33" t="s">
        <v>123</v>
      </c>
      <c r="R21" s="23" t="s">
        <v>33</v>
      </c>
      <c r="S21" s="32">
        <v>0.75</v>
      </c>
      <c r="T21" s="22">
        <v>140.25</v>
      </c>
      <c r="U21" s="55"/>
      <c r="V21" s="56"/>
    </row>
    <row r="22" spans="1:22" ht="22.5" outlineLevel="1" x14ac:dyDescent="0.2">
      <c r="A22" s="24">
        <f t="shared" si="8"/>
        <v>14</v>
      </c>
      <c r="B22" s="51"/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1</v>
      </c>
      <c r="N22" s="15">
        <v>0</v>
      </c>
      <c r="O22" s="15">
        <v>0</v>
      </c>
      <c r="P22" s="21" t="s">
        <v>124</v>
      </c>
      <c r="Q22" s="33" t="s">
        <v>125</v>
      </c>
      <c r="R22" s="23" t="s">
        <v>33</v>
      </c>
      <c r="S22" s="32">
        <v>1546.6</v>
      </c>
      <c r="T22" s="22">
        <v>610.73797999999999</v>
      </c>
      <c r="U22" s="55"/>
      <c r="V22" s="56"/>
    </row>
    <row r="23" spans="1:22" ht="33.75" outlineLevel="1" x14ac:dyDescent="0.2">
      <c r="A23" s="24">
        <f t="shared" si="8"/>
        <v>15</v>
      </c>
      <c r="B23" s="51"/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1</v>
      </c>
      <c r="N23" s="15">
        <v>0</v>
      </c>
      <c r="O23" s="15">
        <v>0</v>
      </c>
      <c r="P23" s="21" t="s">
        <v>126</v>
      </c>
      <c r="Q23" s="33" t="s">
        <v>127</v>
      </c>
      <c r="R23" s="23" t="s">
        <v>33</v>
      </c>
      <c r="S23" s="32">
        <v>26.949000000000002</v>
      </c>
      <c r="T23" s="22">
        <v>377.78348</v>
      </c>
      <c r="U23" s="55"/>
      <c r="V23" s="56"/>
    </row>
    <row r="24" spans="1:22" ht="33.75" outlineLevel="1" x14ac:dyDescent="0.2">
      <c r="A24" s="24">
        <f t="shared" si="8"/>
        <v>16</v>
      </c>
      <c r="B24" s="51"/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1</v>
      </c>
      <c r="N24" s="15">
        <v>0</v>
      </c>
      <c r="O24" s="15">
        <v>0</v>
      </c>
      <c r="P24" s="21" t="s">
        <v>128</v>
      </c>
      <c r="Q24" s="33" t="s">
        <v>129</v>
      </c>
      <c r="R24" s="23" t="s">
        <v>33</v>
      </c>
      <c r="S24" s="32">
        <v>27</v>
      </c>
      <c r="T24" s="22">
        <v>213.744</v>
      </c>
      <c r="U24" s="55"/>
      <c r="V24" s="56"/>
    </row>
    <row r="25" spans="1:22" ht="22.5" outlineLevel="1" x14ac:dyDescent="0.2">
      <c r="A25" s="24">
        <f t="shared" si="8"/>
        <v>17</v>
      </c>
      <c r="B25" s="51"/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1</v>
      </c>
      <c r="O25" s="15">
        <v>0</v>
      </c>
      <c r="P25" s="21" t="s">
        <v>130</v>
      </c>
      <c r="Q25" s="33" t="s">
        <v>131</v>
      </c>
      <c r="R25" s="23" t="s">
        <v>33</v>
      </c>
      <c r="S25" s="32">
        <v>5000</v>
      </c>
      <c r="T25" s="22">
        <v>15015</v>
      </c>
      <c r="U25" s="55"/>
      <c r="V25" s="56"/>
    </row>
    <row r="26" spans="1:22" ht="22.5" outlineLevel="1" x14ac:dyDescent="0.2">
      <c r="A26" s="24">
        <f t="shared" si="8"/>
        <v>18</v>
      </c>
      <c r="B26" s="51"/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1</v>
      </c>
      <c r="O26" s="15"/>
      <c r="P26" s="21" t="s">
        <v>132</v>
      </c>
      <c r="Q26" s="33" t="s">
        <v>133</v>
      </c>
      <c r="R26" s="23" t="s">
        <v>134</v>
      </c>
      <c r="S26" s="32" t="s">
        <v>135</v>
      </c>
      <c r="T26" s="22">
        <v>107.9991</v>
      </c>
      <c r="U26" s="55"/>
      <c r="V26" s="56"/>
    </row>
    <row r="27" spans="1:22" ht="45" outlineLevel="1" x14ac:dyDescent="0.2">
      <c r="A27" s="24">
        <f t="shared" si="8"/>
        <v>19</v>
      </c>
      <c r="B27" s="51"/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1</v>
      </c>
      <c r="P27" s="21" t="s">
        <v>136</v>
      </c>
      <c r="Q27" s="33" t="s">
        <v>137</v>
      </c>
      <c r="R27" s="23" t="s">
        <v>94</v>
      </c>
      <c r="S27" s="32">
        <v>1</v>
      </c>
      <c r="T27" s="22">
        <v>6.2750000000000004</v>
      </c>
      <c r="U27" s="55"/>
      <c r="V27" s="56"/>
    </row>
    <row r="28" spans="1:22" ht="22.5" outlineLevel="1" x14ac:dyDescent="0.2">
      <c r="A28" s="24">
        <f t="shared" si="8"/>
        <v>20</v>
      </c>
      <c r="B28" s="51"/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1</v>
      </c>
      <c r="O28" s="15">
        <v>0</v>
      </c>
      <c r="P28" s="21" t="s">
        <v>138</v>
      </c>
      <c r="Q28" s="33" t="s">
        <v>139</v>
      </c>
      <c r="R28" s="23" t="s">
        <v>33</v>
      </c>
      <c r="S28" s="32">
        <v>1.95</v>
      </c>
      <c r="T28" s="22">
        <v>62.4</v>
      </c>
      <c r="U28" s="55"/>
      <c r="V28" s="56"/>
    </row>
    <row r="29" spans="1:22" ht="33.75" outlineLevel="1" x14ac:dyDescent="0.2">
      <c r="A29" s="24">
        <f t="shared" si="8"/>
        <v>21</v>
      </c>
      <c r="B29" s="51"/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1</v>
      </c>
      <c r="O29" s="15">
        <v>0</v>
      </c>
      <c r="P29" s="21" t="s">
        <v>140</v>
      </c>
      <c r="Q29" s="33" t="s">
        <v>141</v>
      </c>
      <c r="R29" s="23" t="s">
        <v>101</v>
      </c>
      <c r="S29" s="32">
        <v>42</v>
      </c>
      <c r="T29" s="22">
        <v>66.599999999999994</v>
      </c>
      <c r="U29" s="55"/>
      <c r="V29" s="56"/>
    </row>
    <row r="30" spans="1:22" s="35" customFormat="1" outlineLevel="1" x14ac:dyDescent="0.2">
      <c r="A30" s="24">
        <f t="shared" si="8"/>
        <v>22</v>
      </c>
      <c r="B30" s="51"/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1</v>
      </c>
      <c r="O30" s="36">
        <v>0</v>
      </c>
      <c r="P30" s="21" t="s">
        <v>142</v>
      </c>
      <c r="Q30" s="33" t="s">
        <v>143</v>
      </c>
      <c r="R30" s="23" t="s">
        <v>33</v>
      </c>
      <c r="S30" s="32">
        <v>5.7859999999999996</v>
      </c>
      <c r="T30" s="22">
        <v>72.707740000000001</v>
      </c>
      <c r="U30" s="55"/>
      <c r="V30" s="56"/>
    </row>
    <row r="31" spans="1:22" s="35" customFormat="1" ht="22.5" outlineLevel="1" x14ac:dyDescent="0.2">
      <c r="A31" s="24">
        <f t="shared" si="8"/>
        <v>23</v>
      </c>
      <c r="B31" s="51"/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1</v>
      </c>
      <c r="O31" s="15">
        <v>0</v>
      </c>
      <c r="P31" s="21" t="s">
        <v>144</v>
      </c>
      <c r="Q31" s="33" t="s">
        <v>145</v>
      </c>
      <c r="R31" s="23" t="s">
        <v>33</v>
      </c>
      <c r="S31" s="32">
        <v>120.12</v>
      </c>
      <c r="T31" s="22">
        <v>26.13025</v>
      </c>
      <c r="U31" s="55"/>
      <c r="V31" s="56"/>
    </row>
    <row r="32" spans="1:22" s="35" customFormat="1" ht="22.5" outlineLevel="1" x14ac:dyDescent="0.2">
      <c r="A32" s="24">
        <f t="shared" si="8"/>
        <v>24</v>
      </c>
      <c r="B32" s="51"/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1</v>
      </c>
      <c r="O32" s="15">
        <v>0</v>
      </c>
      <c r="P32" s="21" t="s">
        <v>146</v>
      </c>
      <c r="Q32" s="33" t="s">
        <v>147</v>
      </c>
      <c r="R32" s="23" t="s">
        <v>33</v>
      </c>
      <c r="S32" s="32">
        <v>7.2</v>
      </c>
      <c r="T32" s="22">
        <v>45.652200000000001</v>
      </c>
      <c r="U32" s="55"/>
      <c r="V32" s="56"/>
    </row>
    <row r="33" spans="1:22" s="35" customFormat="1" ht="33.75" outlineLevel="1" x14ac:dyDescent="0.2">
      <c r="A33" s="24">
        <f t="shared" si="8"/>
        <v>25</v>
      </c>
      <c r="B33" s="52"/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1</v>
      </c>
      <c r="O33" s="15">
        <v>0</v>
      </c>
      <c r="P33" s="21" t="s">
        <v>148</v>
      </c>
      <c r="Q33" s="33" t="s">
        <v>149</v>
      </c>
      <c r="R33" s="23" t="s">
        <v>150</v>
      </c>
      <c r="S33" s="32" t="s">
        <v>151</v>
      </c>
      <c r="T33" s="22">
        <v>74.553600000000003</v>
      </c>
      <c r="U33" s="57"/>
      <c r="V33" s="58"/>
    </row>
    <row r="34" spans="1:22" s="14" customFormat="1" x14ac:dyDescent="0.2">
      <c r="A34" s="38"/>
      <c r="B34" s="39" t="s">
        <v>96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</row>
    <row r="35" spans="1:22" s="35" customFormat="1" ht="45" outlineLevel="1" x14ac:dyDescent="0.2">
      <c r="A35" s="24">
        <f>A33+1</f>
        <v>26</v>
      </c>
      <c r="B35" s="59" t="s">
        <v>194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1</v>
      </c>
      <c r="O35" s="15">
        <v>0</v>
      </c>
      <c r="P35" s="21" t="s">
        <v>152</v>
      </c>
      <c r="Q35" s="33" t="s">
        <v>153</v>
      </c>
      <c r="R35" s="23" t="s">
        <v>94</v>
      </c>
      <c r="S35" s="32">
        <v>0.85</v>
      </c>
      <c r="T35" s="22">
        <v>122.4</v>
      </c>
      <c r="U35" s="53" t="s">
        <v>194</v>
      </c>
      <c r="V35" s="54"/>
    </row>
    <row r="36" spans="1:22" s="35" customFormat="1" ht="33.75" outlineLevel="1" x14ac:dyDescent="0.2">
      <c r="A36" s="24">
        <f t="shared" si="8"/>
        <v>27</v>
      </c>
      <c r="B36" s="60"/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1</v>
      </c>
      <c r="N36" s="15">
        <v>0</v>
      </c>
      <c r="O36" s="15">
        <v>0</v>
      </c>
      <c r="P36" s="21" t="s">
        <v>154</v>
      </c>
      <c r="Q36" s="33" t="s">
        <v>155</v>
      </c>
      <c r="R36" s="23" t="s">
        <v>94</v>
      </c>
      <c r="S36" s="32">
        <v>0.67</v>
      </c>
      <c r="T36" s="22">
        <v>11424.242980000001</v>
      </c>
      <c r="U36" s="55"/>
      <c r="V36" s="56"/>
    </row>
    <row r="37" spans="1:22" s="35" customFormat="1" ht="33.75" outlineLevel="1" x14ac:dyDescent="0.2">
      <c r="A37" s="24">
        <f t="shared" si="8"/>
        <v>28</v>
      </c>
      <c r="B37" s="60"/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1</v>
      </c>
      <c r="N37" s="15">
        <v>0</v>
      </c>
      <c r="O37" s="15">
        <v>0</v>
      </c>
      <c r="P37" s="21" t="s">
        <v>156</v>
      </c>
      <c r="Q37" s="33" t="s">
        <v>157</v>
      </c>
      <c r="R37" s="23" t="s">
        <v>94</v>
      </c>
      <c r="S37" s="32">
        <v>0.76</v>
      </c>
      <c r="T37" s="22">
        <v>1499.31331</v>
      </c>
      <c r="U37" s="55"/>
      <c r="V37" s="56"/>
    </row>
    <row r="38" spans="1:22" s="35" customFormat="1" ht="33.75" outlineLevel="1" x14ac:dyDescent="0.2">
      <c r="A38" s="24">
        <f t="shared" si="8"/>
        <v>29</v>
      </c>
      <c r="B38" s="60"/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1</v>
      </c>
      <c r="N38" s="15">
        <v>0</v>
      </c>
      <c r="O38" s="15">
        <v>0</v>
      </c>
      <c r="P38" s="21" t="s">
        <v>158</v>
      </c>
      <c r="Q38" s="33" t="s">
        <v>159</v>
      </c>
      <c r="R38" s="23" t="s">
        <v>94</v>
      </c>
      <c r="S38" s="32">
        <v>0.96599999999999997</v>
      </c>
      <c r="T38" s="22">
        <v>404.96026000000001</v>
      </c>
      <c r="U38" s="55"/>
      <c r="V38" s="56"/>
    </row>
    <row r="39" spans="1:22" ht="33.75" outlineLevel="1" x14ac:dyDescent="0.2">
      <c r="A39" s="24">
        <f t="shared" si="8"/>
        <v>30</v>
      </c>
      <c r="B39" s="61"/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1</v>
      </c>
      <c r="N39" s="36">
        <v>0</v>
      </c>
      <c r="O39" s="36">
        <v>0</v>
      </c>
      <c r="P39" s="21" t="s">
        <v>160</v>
      </c>
      <c r="Q39" s="33" t="s">
        <v>161</v>
      </c>
      <c r="R39" s="23" t="s">
        <v>94</v>
      </c>
      <c r="S39" s="32">
        <v>1</v>
      </c>
      <c r="T39" s="22">
        <v>34976.75</v>
      </c>
      <c r="U39" s="57"/>
      <c r="V39" s="58"/>
    </row>
    <row r="40" spans="1:22" s="14" customFormat="1" x14ac:dyDescent="0.2">
      <c r="A40" s="38"/>
      <c r="B40" s="39" t="s">
        <v>97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</row>
    <row r="41" spans="1:22" ht="33.75" outlineLevel="1" x14ac:dyDescent="0.2">
      <c r="A41" s="24">
        <f>A39+1</f>
        <v>31</v>
      </c>
      <c r="B41" s="59" t="s">
        <v>194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1</v>
      </c>
      <c r="O41" s="15">
        <v>0</v>
      </c>
      <c r="P41" s="21" t="s">
        <v>162</v>
      </c>
      <c r="Q41" s="33" t="s">
        <v>163</v>
      </c>
      <c r="R41" s="23" t="s">
        <v>33</v>
      </c>
      <c r="S41" s="32">
        <v>24.09</v>
      </c>
      <c r="T41" s="22">
        <v>431.21100000000001</v>
      </c>
      <c r="U41" s="53" t="s">
        <v>194</v>
      </c>
      <c r="V41" s="54"/>
    </row>
    <row r="42" spans="1:22" ht="22.5" outlineLevel="1" x14ac:dyDescent="0.2">
      <c r="A42" s="24">
        <f t="shared" si="8"/>
        <v>32</v>
      </c>
      <c r="B42" s="60"/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</v>
      </c>
      <c r="O42" s="15">
        <v>0</v>
      </c>
      <c r="P42" s="21" t="s">
        <v>164</v>
      </c>
      <c r="Q42" s="33" t="s">
        <v>165</v>
      </c>
      <c r="R42" s="23" t="s">
        <v>33</v>
      </c>
      <c r="S42" s="32">
        <v>0.81</v>
      </c>
      <c r="T42" s="22">
        <v>261.66057000000001</v>
      </c>
      <c r="U42" s="55"/>
      <c r="V42" s="56"/>
    </row>
    <row r="43" spans="1:22" ht="22.5" outlineLevel="1" x14ac:dyDescent="0.2">
      <c r="A43" s="24">
        <f t="shared" si="8"/>
        <v>33</v>
      </c>
      <c r="B43" s="60"/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1</v>
      </c>
      <c r="N43" s="15">
        <v>0</v>
      </c>
      <c r="O43" s="15">
        <v>0</v>
      </c>
      <c r="P43" s="21" t="s">
        <v>166</v>
      </c>
      <c r="Q43" s="33" t="s">
        <v>167</v>
      </c>
      <c r="R43" s="23" t="s">
        <v>33</v>
      </c>
      <c r="S43" s="32">
        <v>3.9</v>
      </c>
      <c r="T43" s="22">
        <v>544.41035999999997</v>
      </c>
      <c r="U43" s="55"/>
      <c r="V43" s="56"/>
    </row>
    <row r="44" spans="1:22" ht="22.5" outlineLevel="1" x14ac:dyDescent="0.2">
      <c r="A44" s="24">
        <f t="shared" si="8"/>
        <v>34</v>
      </c>
      <c r="B44" s="60"/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1</v>
      </c>
      <c r="N44" s="15">
        <v>0</v>
      </c>
      <c r="O44" s="15">
        <v>0</v>
      </c>
      <c r="P44" s="21" t="s">
        <v>168</v>
      </c>
      <c r="Q44" s="33" t="s">
        <v>169</v>
      </c>
      <c r="R44" s="23" t="s">
        <v>33</v>
      </c>
      <c r="S44" s="32">
        <v>2</v>
      </c>
      <c r="T44" s="22">
        <v>1140.96</v>
      </c>
      <c r="U44" s="55"/>
      <c r="V44" s="56"/>
    </row>
    <row r="45" spans="1:22" ht="22.5" outlineLevel="1" x14ac:dyDescent="0.2">
      <c r="A45" s="24">
        <f t="shared" si="8"/>
        <v>35</v>
      </c>
      <c r="B45" s="60"/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1</v>
      </c>
      <c r="N45" s="15">
        <v>0</v>
      </c>
      <c r="O45" s="15">
        <v>0</v>
      </c>
      <c r="P45" s="21" t="s">
        <v>170</v>
      </c>
      <c r="Q45" s="33" t="s">
        <v>171</v>
      </c>
      <c r="R45" s="23" t="s">
        <v>33</v>
      </c>
      <c r="S45" s="32">
        <v>5</v>
      </c>
      <c r="T45" s="22">
        <v>1193.5229999999999</v>
      </c>
      <c r="U45" s="55"/>
      <c r="V45" s="56"/>
    </row>
    <row r="46" spans="1:22" ht="22.5" outlineLevel="1" x14ac:dyDescent="0.2">
      <c r="A46" s="24">
        <f t="shared" si="8"/>
        <v>36</v>
      </c>
      <c r="B46" s="60"/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1</v>
      </c>
      <c r="N46" s="15">
        <v>0</v>
      </c>
      <c r="O46" s="15">
        <v>0</v>
      </c>
      <c r="P46" s="21" t="s">
        <v>172</v>
      </c>
      <c r="Q46" s="33" t="s">
        <v>173</v>
      </c>
      <c r="R46" s="23" t="s">
        <v>33</v>
      </c>
      <c r="S46" s="32">
        <v>0.21099999999999999</v>
      </c>
      <c r="T46" s="22">
        <v>135.91175000000001</v>
      </c>
      <c r="U46" s="55"/>
      <c r="V46" s="56"/>
    </row>
    <row r="47" spans="1:22" ht="22.5" outlineLevel="1" x14ac:dyDescent="0.2">
      <c r="A47" s="24">
        <f t="shared" si="8"/>
        <v>37</v>
      </c>
      <c r="B47" s="60"/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1</v>
      </c>
      <c r="N47" s="15">
        <v>0</v>
      </c>
      <c r="O47" s="15">
        <v>0</v>
      </c>
      <c r="P47" s="21" t="s">
        <v>172</v>
      </c>
      <c r="Q47" s="33" t="s">
        <v>174</v>
      </c>
      <c r="R47" s="23" t="s">
        <v>33</v>
      </c>
      <c r="S47" s="32">
        <v>6.6040000000000001</v>
      </c>
      <c r="T47" s="22">
        <v>518.79021999999998</v>
      </c>
      <c r="U47" s="55"/>
      <c r="V47" s="56"/>
    </row>
    <row r="48" spans="1:22" ht="67.5" outlineLevel="1" x14ac:dyDescent="0.2">
      <c r="A48" s="24">
        <f t="shared" si="8"/>
        <v>38</v>
      </c>
      <c r="B48" s="61"/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1</v>
      </c>
      <c r="O48" s="15">
        <v>0</v>
      </c>
      <c r="P48" s="21" t="s">
        <v>175</v>
      </c>
      <c r="Q48" s="33" t="s">
        <v>176</v>
      </c>
      <c r="R48" s="23" t="s">
        <v>177</v>
      </c>
      <c r="S48" s="32" t="s">
        <v>179</v>
      </c>
      <c r="T48" s="22">
        <v>42.5</v>
      </c>
      <c r="U48" s="57"/>
      <c r="V48" s="58"/>
    </row>
    <row r="49" spans="1:22" s="14" customFormat="1" x14ac:dyDescent="0.2">
      <c r="A49" s="38"/>
      <c r="B49" s="39" t="s">
        <v>99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</row>
    <row r="50" spans="1:22" ht="157.5" outlineLevel="1" x14ac:dyDescent="0.2">
      <c r="A50" s="24">
        <f>A48+1</f>
        <v>39</v>
      </c>
      <c r="B50" s="37" t="s">
        <v>194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1</v>
      </c>
      <c r="O50" s="36">
        <v>0</v>
      </c>
      <c r="P50" s="21" t="s">
        <v>180</v>
      </c>
      <c r="Q50" s="33" t="s">
        <v>181</v>
      </c>
      <c r="R50" s="23" t="s">
        <v>94</v>
      </c>
      <c r="S50" s="32">
        <v>1</v>
      </c>
      <c r="T50" s="22">
        <v>6</v>
      </c>
      <c r="U50" s="62" t="s">
        <v>194</v>
      </c>
      <c r="V50" s="63"/>
    </row>
    <row r="51" spans="1:22" s="14" customFormat="1" x14ac:dyDescent="0.2">
      <c r="A51" s="38"/>
      <c r="B51" s="39" t="s">
        <v>100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</row>
    <row r="52" spans="1:22" ht="33.75" outlineLevel="1" x14ac:dyDescent="0.2">
      <c r="A52" s="24">
        <f>A50+1</f>
        <v>40</v>
      </c>
      <c r="B52" s="59" t="s">
        <v>194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1</v>
      </c>
      <c r="O52" s="15">
        <v>0</v>
      </c>
      <c r="P52" s="21" t="s">
        <v>182</v>
      </c>
      <c r="Q52" s="33" t="s">
        <v>183</v>
      </c>
      <c r="R52" s="23" t="s">
        <v>94</v>
      </c>
      <c r="S52" s="32">
        <v>1</v>
      </c>
      <c r="T52" s="22">
        <v>22.44</v>
      </c>
      <c r="U52" s="53" t="s">
        <v>194</v>
      </c>
      <c r="V52" s="54"/>
    </row>
    <row r="53" spans="1:22" ht="33.75" outlineLevel="1" x14ac:dyDescent="0.2">
      <c r="A53" s="24">
        <f t="shared" si="8"/>
        <v>41</v>
      </c>
      <c r="B53" s="6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>
        <v>0</v>
      </c>
      <c r="N53" s="15">
        <v>1</v>
      </c>
      <c r="O53" s="15">
        <v>0</v>
      </c>
      <c r="P53" s="21" t="s">
        <v>184</v>
      </c>
      <c r="Q53" s="33" t="s">
        <v>185</v>
      </c>
      <c r="R53" s="23" t="s">
        <v>102</v>
      </c>
      <c r="S53" s="32">
        <v>1</v>
      </c>
      <c r="T53" s="22">
        <v>95.534000000000006</v>
      </c>
      <c r="U53" s="55"/>
      <c r="V53" s="56"/>
    </row>
    <row r="54" spans="1:22" ht="45" outlineLevel="1" x14ac:dyDescent="0.2">
      <c r="A54" s="24">
        <f t="shared" si="8"/>
        <v>42</v>
      </c>
      <c r="B54" s="60"/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1</v>
      </c>
      <c r="O54" s="15">
        <v>0</v>
      </c>
      <c r="P54" s="21" t="s">
        <v>186</v>
      </c>
      <c r="Q54" s="33" t="s">
        <v>187</v>
      </c>
      <c r="R54" s="23" t="s">
        <v>177</v>
      </c>
      <c r="S54" s="32" t="s">
        <v>178</v>
      </c>
      <c r="T54" s="22">
        <v>39.396000000000001</v>
      </c>
      <c r="U54" s="55"/>
      <c r="V54" s="56"/>
    </row>
    <row r="55" spans="1:22" ht="67.5" outlineLevel="1" x14ac:dyDescent="0.2">
      <c r="A55" s="24">
        <f t="shared" si="8"/>
        <v>43</v>
      </c>
      <c r="B55" s="60"/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1</v>
      </c>
      <c r="O55" s="15">
        <v>0</v>
      </c>
      <c r="P55" s="21" t="s">
        <v>188</v>
      </c>
      <c r="Q55" s="33" t="s">
        <v>189</v>
      </c>
      <c r="R55" s="23" t="s">
        <v>177</v>
      </c>
      <c r="S55" s="32" t="s">
        <v>179</v>
      </c>
      <c r="T55" s="22">
        <v>76.5</v>
      </c>
      <c r="U55" s="55"/>
      <c r="V55" s="56"/>
    </row>
    <row r="56" spans="1:22" ht="22.5" outlineLevel="1" x14ac:dyDescent="0.2">
      <c r="A56" s="24">
        <f t="shared" si="8"/>
        <v>44</v>
      </c>
      <c r="B56" s="60"/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</v>
      </c>
      <c r="O56" s="15">
        <v>0</v>
      </c>
      <c r="P56" s="21" t="s">
        <v>190</v>
      </c>
      <c r="Q56" s="33" t="s">
        <v>191</v>
      </c>
      <c r="R56" s="23" t="s">
        <v>94</v>
      </c>
      <c r="S56" s="32">
        <v>0.77</v>
      </c>
      <c r="T56" s="22">
        <v>6.93</v>
      </c>
      <c r="U56" s="55"/>
      <c r="V56" s="56"/>
    </row>
    <row r="57" spans="1:22" ht="33.75" outlineLevel="1" x14ac:dyDescent="0.2">
      <c r="A57" s="24">
        <f t="shared" si="8"/>
        <v>45</v>
      </c>
      <c r="B57" s="61"/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1</v>
      </c>
      <c r="O57" s="36">
        <v>0</v>
      </c>
      <c r="P57" s="21" t="s">
        <v>192</v>
      </c>
      <c r="Q57" s="33" t="s">
        <v>193</v>
      </c>
      <c r="R57" s="23" t="s">
        <v>94</v>
      </c>
      <c r="S57" s="32">
        <v>0.72</v>
      </c>
      <c r="T57" s="22">
        <v>68.342399999999998</v>
      </c>
      <c r="U57" s="57"/>
      <c r="V57" s="58"/>
    </row>
  </sheetData>
  <sheetProtection formatCells="0" formatColumns="0" formatRows="0" insertRows="0" deleteRows="0" autoFilter="0"/>
  <autoFilter ref="A6:V57" xr:uid="{00000000-0009-0000-0000-000000000000}"/>
  <mergeCells count="31">
    <mergeCell ref="U41:V48"/>
    <mergeCell ref="B41:B48"/>
    <mergeCell ref="U50:V50"/>
    <mergeCell ref="B52:B57"/>
    <mergeCell ref="U52:V57"/>
    <mergeCell ref="B8:B18"/>
    <mergeCell ref="U8:V18"/>
    <mergeCell ref="U20:V33"/>
    <mergeCell ref="B20:B33"/>
    <mergeCell ref="U35:V39"/>
    <mergeCell ref="B35:B39"/>
    <mergeCell ref="P1:P5"/>
    <mergeCell ref="R1:R5"/>
    <mergeCell ref="U1:U5"/>
    <mergeCell ref="V1:V5"/>
    <mergeCell ref="T1:T5"/>
    <mergeCell ref="S1:S5"/>
    <mergeCell ref="Q1:Q5"/>
    <mergeCell ref="A1:A5"/>
    <mergeCell ref="B1:B5"/>
    <mergeCell ref="C1:O1"/>
    <mergeCell ref="C2:M2"/>
    <mergeCell ref="N2:O3"/>
    <mergeCell ref="C3:L3"/>
    <mergeCell ref="M3:M5"/>
    <mergeCell ref="C4:E4"/>
    <mergeCell ref="F4:H4"/>
    <mergeCell ref="I4:J4"/>
    <mergeCell ref="K4:L4"/>
    <mergeCell ref="N4:N5"/>
    <mergeCell ref="O4:O5"/>
  </mergeCells>
  <dataValidations count="1">
    <dataValidation type="list" allowBlank="1" showInputMessage="1" showErrorMessage="1" sqref="B7 B19 B34 B40 B49 B51" xr:uid="{C95BB9D3-CAAE-4FC5-B0DF-1E352262AD8F}">
      <formula1>#REF!</formula1>
    </dataValidation>
  </dataValidations>
  <pageMargins left="0.25" right="0.25" top="0.75" bottom="0.75" header="0.3" footer="0.3"/>
  <pageSetup paperSize="8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R32"/>
  <sheetViews>
    <sheetView zoomScale="90" zoomScaleNormal="90" workbookViewId="0">
      <selection activeCell="A20" sqref="A20:A32"/>
    </sheetView>
  </sheetViews>
  <sheetFormatPr defaultRowHeight="15" outlineLevelRow="1" x14ac:dyDescent="0.25"/>
  <cols>
    <col min="1" max="1" width="54.7109375" style="12" customWidth="1"/>
    <col min="2" max="2" width="9.140625" style="13"/>
    <col min="3" max="3" width="53.7109375" style="12" bestFit="1" customWidth="1"/>
    <col min="4" max="16384" width="9.140625" style="12"/>
  </cols>
  <sheetData>
    <row r="1" spans="1:3" x14ac:dyDescent="0.25">
      <c r="A1" s="11" t="s">
        <v>53</v>
      </c>
      <c r="B1" s="12"/>
    </row>
    <row r="2" spans="1:3" outlineLevel="1" x14ac:dyDescent="0.25">
      <c r="A2" s="29" t="str">
        <f t="shared" ref="A2:A12" si="0">CONCATENATE(B2," ",C2)</f>
        <v>1. Приобретение электроэнергии</v>
      </c>
      <c r="B2" s="13" t="s">
        <v>57</v>
      </c>
      <c r="C2" s="12" t="s">
        <v>68</v>
      </c>
    </row>
    <row r="3" spans="1:3" outlineLevel="1" x14ac:dyDescent="0.25">
      <c r="A3" s="29" t="str">
        <f t="shared" si="0"/>
        <v>2. Вспомогательные материалы</v>
      </c>
      <c r="B3" s="13" t="s">
        <v>58</v>
      </c>
      <c r="C3" s="12" t="s">
        <v>69</v>
      </c>
    </row>
    <row r="4" spans="1:3" outlineLevel="1" x14ac:dyDescent="0.25">
      <c r="A4" s="29" t="str">
        <f t="shared" si="0"/>
        <v>3. Капитальный ремонт</v>
      </c>
      <c r="B4" s="13" t="s">
        <v>59</v>
      </c>
      <c r="C4" s="12" t="s">
        <v>70</v>
      </c>
    </row>
    <row r="5" spans="1:3" outlineLevel="1" x14ac:dyDescent="0.25">
      <c r="A5" s="29" t="str">
        <f t="shared" si="0"/>
        <v>4. Приобретение оборудования</v>
      </c>
      <c r="B5" s="13" t="s">
        <v>60</v>
      </c>
      <c r="C5" s="12" t="s">
        <v>71</v>
      </c>
    </row>
    <row r="6" spans="1:3" outlineLevel="1" x14ac:dyDescent="0.25">
      <c r="A6" s="29" t="str">
        <f>CONCATENATE(B6," ",C6)</f>
        <v>7. Диагностика и экспертиза промышленной безопасности</v>
      </c>
      <c r="B6" s="13" t="s">
        <v>63</v>
      </c>
      <c r="C6" s="12" t="s">
        <v>74</v>
      </c>
    </row>
    <row r="7" spans="1:3" outlineLevel="1" x14ac:dyDescent="0.25">
      <c r="A7" s="29" t="str">
        <f>CONCATENATE(B7," ",C7)</f>
        <v>9. Техническое обслуживание и текущий ремонт</v>
      </c>
      <c r="B7" s="13" t="s">
        <v>65</v>
      </c>
      <c r="C7" s="12" t="s">
        <v>75</v>
      </c>
    </row>
    <row r="8" spans="1:3" outlineLevel="1" x14ac:dyDescent="0.25">
      <c r="A8" s="29" t="str">
        <f>CONCATENATE(B8," ",C8)</f>
        <v>10. Услуги производственного назначения</v>
      </c>
      <c r="B8" s="13" t="s">
        <v>66</v>
      </c>
      <c r="C8" s="12" t="s">
        <v>76</v>
      </c>
    </row>
    <row r="9" spans="1:3" outlineLevel="1" x14ac:dyDescent="0.25">
      <c r="A9" s="29" t="str">
        <f>CONCATENATE(B9," ",C9)</f>
        <v>11. Приобретение горюче-смазочных материалов</v>
      </c>
      <c r="B9" s="13" t="s">
        <v>67</v>
      </c>
      <c r="C9" s="12" t="s">
        <v>77</v>
      </c>
    </row>
    <row r="10" spans="1:3" outlineLevel="1" x14ac:dyDescent="0.25">
      <c r="A10" s="29" t="str">
        <f>CONCATENATE(B10," ",C10)</f>
        <v>5. Страхование</v>
      </c>
      <c r="B10" s="13" t="s">
        <v>61</v>
      </c>
      <c r="C10" s="12" t="s">
        <v>72</v>
      </c>
    </row>
    <row r="11" spans="1:3" outlineLevel="1" x14ac:dyDescent="0.25">
      <c r="A11" s="29" t="str">
        <f t="shared" si="0"/>
        <v>6. Лизинг</v>
      </c>
      <c r="B11" s="13" t="s">
        <v>62</v>
      </c>
      <c r="C11" s="12" t="s">
        <v>73</v>
      </c>
    </row>
    <row r="12" spans="1:3" outlineLevel="1" x14ac:dyDescent="0.25">
      <c r="A12" s="29" t="str">
        <f t="shared" si="0"/>
        <v>8. НИОКР</v>
      </c>
      <c r="B12" s="13" t="s">
        <v>64</v>
      </c>
      <c r="C12" s="12" t="s">
        <v>52</v>
      </c>
    </row>
    <row r="14" spans="1:3" ht="15" customHeight="1" x14ac:dyDescent="0.25">
      <c r="A14" s="31" t="s">
        <v>2</v>
      </c>
      <c r="B14" s="17"/>
    </row>
    <row r="15" spans="1:3" outlineLevel="1" x14ac:dyDescent="0.25">
      <c r="A15" s="29" t="s">
        <v>54</v>
      </c>
    </row>
    <row r="16" spans="1:3" outlineLevel="1" x14ac:dyDescent="0.25">
      <c r="A16" s="29" t="s">
        <v>55</v>
      </c>
    </row>
    <row r="17" spans="1:44" outlineLevel="1" x14ac:dyDescent="0.25">
      <c r="A17" s="29" t="s">
        <v>56</v>
      </c>
    </row>
    <row r="19" spans="1:44" s="17" customFormat="1" ht="15" customHeight="1" x14ac:dyDescent="0.25">
      <c r="A19" s="18" t="s">
        <v>28</v>
      </c>
      <c r="D19" s="12"/>
      <c r="P19" s="19"/>
      <c r="S19" s="19"/>
      <c r="T19" s="19"/>
      <c r="U19" s="19"/>
      <c r="AM19" s="19"/>
      <c r="AN19" s="19"/>
      <c r="AO19" s="19"/>
      <c r="AP19" s="19"/>
      <c r="AQ19" s="19"/>
      <c r="AR19" s="19"/>
    </row>
    <row r="20" spans="1:44" s="17" customFormat="1" outlineLevel="1" x14ac:dyDescent="0.25">
      <c r="A20" s="30" t="s">
        <v>78</v>
      </c>
      <c r="B20" s="20"/>
      <c r="D20" s="19"/>
      <c r="P20" s="19"/>
      <c r="S20" s="19"/>
      <c r="T20" s="19"/>
      <c r="U20" s="19"/>
      <c r="AM20" s="19"/>
      <c r="AN20" s="19"/>
      <c r="AO20" s="19"/>
      <c r="AP20" s="19"/>
      <c r="AQ20" s="19"/>
      <c r="AR20" s="19"/>
    </row>
    <row r="21" spans="1:44" s="17" customFormat="1" outlineLevel="1" x14ac:dyDescent="0.25">
      <c r="A21" s="30" t="s">
        <v>79</v>
      </c>
      <c r="B21" s="20"/>
      <c r="D21" s="19"/>
      <c r="P21" s="19"/>
      <c r="S21" s="19"/>
      <c r="T21" s="19"/>
      <c r="U21" s="19"/>
      <c r="AM21" s="19"/>
      <c r="AN21" s="19"/>
      <c r="AO21" s="19"/>
      <c r="AP21" s="19"/>
      <c r="AQ21" s="19"/>
      <c r="AR21" s="19"/>
    </row>
    <row r="22" spans="1:44" s="17" customFormat="1" outlineLevel="1" x14ac:dyDescent="0.25">
      <c r="A22" s="30" t="s">
        <v>80</v>
      </c>
      <c r="B22" s="20"/>
      <c r="D22" s="19"/>
      <c r="P22" s="19"/>
      <c r="S22" s="19"/>
      <c r="T22" s="19"/>
      <c r="U22" s="19"/>
      <c r="AM22" s="19"/>
      <c r="AN22" s="19"/>
      <c r="AO22" s="19"/>
      <c r="AP22" s="19"/>
      <c r="AQ22" s="19"/>
      <c r="AR22" s="19"/>
    </row>
    <row r="23" spans="1:44" s="17" customFormat="1" outlineLevel="1" x14ac:dyDescent="0.25">
      <c r="A23" s="30" t="s">
        <v>81</v>
      </c>
      <c r="B23" s="20"/>
      <c r="D23" s="19"/>
      <c r="P23" s="19"/>
      <c r="S23" s="19"/>
      <c r="T23" s="19"/>
      <c r="U23" s="19"/>
      <c r="AM23" s="19"/>
      <c r="AN23" s="19"/>
      <c r="AO23" s="19"/>
      <c r="AP23" s="19"/>
      <c r="AQ23" s="19"/>
      <c r="AR23" s="19"/>
    </row>
    <row r="24" spans="1:44" s="17" customFormat="1" outlineLevel="1" x14ac:dyDescent="0.25">
      <c r="A24" s="30" t="s">
        <v>32</v>
      </c>
      <c r="B24" s="20"/>
      <c r="D24" s="19"/>
      <c r="P24" s="19"/>
      <c r="S24" s="19"/>
      <c r="T24" s="19"/>
      <c r="U24" s="19"/>
      <c r="AM24" s="19"/>
      <c r="AN24" s="19"/>
      <c r="AO24" s="19"/>
      <c r="AP24" s="19"/>
      <c r="AQ24" s="19"/>
      <c r="AR24" s="19"/>
    </row>
    <row r="25" spans="1:44" s="17" customFormat="1" outlineLevel="1" x14ac:dyDescent="0.25">
      <c r="A25" s="30" t="s">
        <v>46</v>
      </c>
      <c r="B25" s="20"/>
      <c r="D25" s="19"/>
      <c r="P25" s="19"/>
      <c r="S25" s="19"/>
      <c r="T25" s="19"/>
      <c r="U25" s="19"/>
      <c r="AM25" s="19"/>
      <c r="AN25" s="19"/>
      <c r="AO25" s="19"/>
      <c r="AP25" s="19"/>
      <c r="AQ25" s="19"/>
      <c r="AR25" s="19"/>
    </row>
    <row r="26" spans="1:44" s="17" customFormat="1" outlineLevel="1" x14ac:dyDescent="0.25">
      <c r="A26" s="30" t="s">
        <v>82</v>
      </c>
      <c r="B26" s="20"/>
      <c r="D26" s="19"/>
      <c r="P26" s="19"/>
      <c r="S26" s="19"/>
      <c r="T26" s="19"/>
      <c r="U26" s="19"/>
      <c r="AM26" s="19"/>
      <c r="AN26" s="19"/>
      <c r="AO26" s="19"/>
      <c r="AP26" s="19"/>
      <c r="AQ26" s="19"/>
      <c r="AR26" s="19"/>
    </row>
    <row r="27" spans="1:44" s="17" customFormat="1" outlineLevel="1" x14ac:dyDescent="0.25">
      <c r="A27" s="30" t="s">
        <v>83</v>
      </c>
      <c r="B27" s="20"/>
      <c r="D27" s="19"/>
      <c r="P27" s="19"/>
      <c r="S27" s="19"/>
      <c r="T27" s="19"/>
      <c r="U27" s="19"/>
      <c r="AM27" s="19"/>
      <c r="AN27" s="19"/>
      <c r="AO27" s="19"/>
      <c r="AP27" s="19"/>
      <c r="AQ27" s="19"/>
      <c r="AR27" s="19"/>
    </row>
    <row r="28" spans="1:44" s="17" customFormat="1" outlineLevel="1" x14ac:dyDescent="0.25">
      <c r="A28" s="30" t="s">
        <v>84</v>
      </c>
      <c r="B28" s="20"/>
      <c r="D28" s="19"/>
      <c r="P28" s="19"/>
      <c r="S28" s="19"/>
      <c r="T28" s="19"/>
      <c r="U28" s="19"/>
      <c r="AM28" s="19"/>
      <c r="AN28" s="19"/>
      <c r="AO28" s="19"/>
      <c r="AP28" s="19"/>
      <c r="AQ28" s="19"/>
      <c r="AR28" s="19"/>
    </row>
    <row r="29" spans="1:44" s="17" customFormat="1" outlineLevel="1" x14ac:dyDescent="0.25">
      <c r="A29" s="30" t="s">
        <v>86</v>
      </c>
      <c r="B29" s="20"/>
      <c r="D29" s="19"/>
      <c r="P29" s="19"/>
      <c r="S29" s="19"/>
      <c r="T29" s="19"/>
      <c r="U29" s="19"/>
      <c r="AM29" s="19"/>
      <c r="AN29" s="19"/>
      <c r="AO29" s="19"/>
      <c r="AP29" s="19"/>
      <c r="AQ29" s="19"/>
      <c r="AR29" s="19"/>
    </row>
    <row r="30" spans="1:44" s="17" customFormat="1" outlineLevel="1" x14ac:dyDescent="0.25">
      <c r="A30" s="30" t="s">
        <v>93</v>
      </c>
      <c r="B30" s="20"/>
      <c r="D30" s="19"/>
      <c r="P30" s="19"/>
      <c r="S30" s="19"/>
      <c r="T30" s="19"/>
      <c r="U30" s="19"/>
      <c r="AM30" s="19"/>
      <c r="AN30" s="19"/>
      <c r="AO30" s="19"/>
      <c r="AP30" s="19"/>
      <c r="AQ30" s="19"/>
      <c r="AR30" s="19"/>
    </row>
    <row r="31" spans="1:44" s="17" customFormat="1" outlineLevel="1" x14ac:dyDescent="0.25">
      <c r="A31" s="30" t="s">
        <v>85</v>
      </c>
      <c r="B31" s="20"/>
      <c r="D31" s="19"/>
      <c r="P31" s="19"/>
      <c r="S31" s="19"/>
      <c r="T31" s="19"/>
      <c r="U31" s="19"/>
      <c r="AM31" s="19"/>
      <c r="AN31" s="19"/>
      <c r="AO31" s="19"/>
      <c r="AP31" s="19"/>
      <c r="AQ31" s="19"/>
      <c r="AR31" s="19"/>
    </row>
    <row r="32" spans="1:44" s="17" customFormat="1" outlineLevel="1" x14ac:dyDescent="0.25">
      <c r="A32" s="30" t="s">
        <v>92</v>
      </c>
      <c r="B32" s="25"/>
      <c r="P32" s="19"/>
      <c r="S32" s="19"/>
      <c r="T32" s="19"/>
      <c r="U32" s="19"/>
      <c r="AM32" s="19"/>
      <c r="AN32" s="19"/>
      <c r="AO32" s="19"/>
      <c r="AP32" s="19"/>
      <c r="AQ32" s="19"/>
      <c r="AR32" s="19"/>
    </row>
  </sheetData>
  <conditionalFormatting sqref="AF19">
    <cfRule type="duplicateValues" dxfId="42" priority="37"/>
  </conditionalFormatting>
  <conditionalFormatting sqref="AH19">
    <cfRule type="duplicateValues" dxfId="41" priority="38"/>
    <cfRule type="duplicateValues" dxfId="40" priority="39"/>
    <cfRule type="duplicateValues" dxfId="39" priority="40"/>
  </conditionalFormatting>
  <conditionalFormatting sqref="K19">
    <cfRule type="duplicateValues" dxfId="38" priority="41"/>
  </conditionalFormatting>
  <conditionalFormatting sqref="AF19">
    <cfRule type="duplicateValues" dxfId="37" priority="42"/>
  </conditionalFormatting>
  <conditionalFormatting sqref="AH19">
    <cfRule type="duplicateValues" dxfId="36" priority="43"/>
  </conditionalFormatting>
  <conditionalFormatting sqref="AF20 AF24:AF25 AF32">
    <cfRule type="duplicateValues" dxfId="35" priority="30"/>
  </conditionalFormatting>
  <conditionalFormatting sqref="AH20 AH24:AH25 AH32">
    <cfRule type="duplicateValues" dxfId="34" priority="31"/>
    <cfRule type="duplicateValues" dxfId="33" priority="32"/>
    <cfRule type="duplicateValues" dxfId="32" priority="33"/>
  </conditionalFormatting>
  <conditionalFormatting sqref="K20 K24:K25 K32">
    <cfRule type="duplicateValues" dxfId="31" priority="34"/>
  </conditionalFormatting>
  <conditionalFormatting sqref="AF20">
    <cfRule type="duplicateValues" dxfId="30" priority="35"/>
  </conditionalFormatting>
  <conditionalFormatting sqref="AH20 AH24:AH25 AH32">
    <cfRule type="duplicateValues" dxfId="29" priority="36"/>
  </conditionalFormatting>
  <conditionalFormatting sqref="AF21:AF23">
    <cfRule type="duplicateValues" dxfId="28" priority="23"/>
  </conditionalFormatting>
  <conditionalFormatting sqref="AH21:AH23">
    <cfRule type="duplicateValues" dxfId="27" priority="24"/>
    <cfRule type="duplicateValues" dxfId="26" priority="25"/>
    <cfRule type="duplicateValues" dxfId="25" priority="26"/>
  </conditionalFormatting>
  <conditionalFormatting sqref="K21:K23">
    <cfRule type="duplicateValues" dxfId="24" priority="27"/>
  </conditionalFormatting>
  <conditionalFormatting sqref="AF21:AF23">
    <cfRule type="duplicateValues" dxfId="23" priority="28"/>
  </conditionalFormatting>
  <conditionalFormatting sqref="AH21:AH23">
    <cfRule type="duplicateValues" dxfId="22" priority="29"/>
  </conditionalFormatting>
  <conditionalFormatting sqref="AF26:AF31">
    <cfRule type="duplicateValues" dxfId="21" priority="17"/>
  </conditionalFormatting>
  <conditionalFormatting sqref="AH26:AH31">
    <cfRule type="duplicateValues" dxfId="20" priority="18"/>
    <cfRule type="duplicateValues" dxfId="19" priority="19"/>
    <cfRule type="duplicateValues" dxfId="18" priority="20"/>
  </conditionalFormatting>
  <conditionalFormatting sqref="K26:K31">
    <cfRule type="duplicateValues" dxfId="17" priority="21"/>
  </conditionalFormatting>
  <conditionalFormatting sqref="AH26:AH31">
    <cfRule type="duplicateValues" dxfId="16" priority="22"/>
  </conditionalFormatting>
  <conditionalFormatting sqref="AR19">
    <cfRule type="duplicateValues" dxfId="15" priority="13"/>
    <cfRule type="duplicateValues" dxfId="14" priority="14"/>
    <cfRule type="duplicateValues" dxfId="13" priority="15"/>
  </conditionalFormatting>
  <conditionalFormatting sqref="AR19">
    <cfRule type="duplicateValues" dxfId="12" priority="16"/>
  </conditionalFormatting>
  <conditionalFormatting sqref="AR20 AR24:AR25 AR32">
    <cfRule type="duplicateValues" dxfId="11" priority="9"/>
    <cfRule type="duplicateValues" dxfId="10" priority="10"/>
    <cfRule type="duplicateValues" dxfId="9" priority="11"/>
  </conditionalFormatting>
  <conditionalFormatting sqref="AR20 AR24:AR25 AR32">
    <cfRule type="duplicateValues" dxfId="8" priority="12"/>
  </conditionalFormatting>
  <conditionalFormatting sqref="AR21:AR23">
    <cfRule type="duplicateValues" dxfId="7" priority="5"/>
    <cfRule type="duplicateValues" dxfId="6" priority="6"/>
    <cfRule type="duplicateValues" dxfId="5" priority="7"/>
  </conditionalFormatting>
  <conditionalFormatting sqref="AR21:AR23">
    <cfRule type="duplicateValues" dxfId="4" priority="8"/>
  </conditionalFormatting>
  <conditionalFormatting sqref="AR26:AR31">
    <cfRule type="duplicateValues" dxfId="3" priority="1"/>
    <cfRule type="duplicateValues" dxfId="2" priority="2"/>
    <cfRule type="duplicateValues" dxfId="1" priority="3"/>
  </conditionalFormatting>
  <conditionalFormatting sqref="AR26:AR31">
    <cfRule type="duplicateValues" dxfId="0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1"/>
  <sheetViews>
    <sheetView workbookViewId="0">
      <selection activeCell="A8" sqref="A8:XFD11"/>
    </sheetView>
  </sheetViews>
  <sheetFormatPr defaultRowHeight="11.25" x14ac:dyDescent="0.2"/>
  <cols>
    <col min="1" max="10" width="9.140625" style="1"/>
    <col min="11" max="11" width="10.42578125" style="1" bestFit="1" customWidth="1"/>
    <col min="12" max="13" width="9.140625" style="1"/>
    <col min="14" max="14" width="10.42578125" style="1" bestFit="1" customWidth="1"/>
    <col min="15" max="26" width="9.140625" style="1"/>
    <col min="27" max="27" width="17.140625" style="1" customWidth="1"/>
    <col min="28" max="16384" width="9.140625" style="1"/>
  </cols>
  <sheetData>
    <row r="1" spans="1:27" ht="30" customHeight="1" x14ac:dyDescent="0.25">
      <c r="A1" s="46" t="s">
        <v>50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7" t="s">
        <v>51</v>
      </c>
      <c r="Z1" s="7" t="s">
        <v>51</v>
      </c>
      <c r="AA1" s="2"/>
    </row>
    <row r="2" spans="1:27" ht="12" customHeight="1" x14ac:dyDescent="0.2">
      <c r="A2" s="46" t="s">
        <v>0</v>
      </c>
      <c r="B2" s="46" t="s">
        <v>26</v>
      </c>
      <c r="C2" s="46" t="s">
        <v>1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 t="s">
        <v>2</v>
      </c>
      <c r="Q2" s="46" t="s">
        <v>38</v>
      </c>
      <c r="R2" s="46" t="s">
        <v>30</v>
      </c>
      <c r="S2" s="46" t="s">
        <v>3</v>
      </c>
      <c r="T2" s="46" t="s">
        <v>39</v>
      </c>
      <c r="U2" s="46" t="s">
        <v>4</v>
      </c>
      <c r="V2" s="46" t="s">
        <v>31</v>
      </c>
      <c r="W2" s="46" t="s">
        <v>29</v>
      </c>
      <c r="X2" s="46" t="s">
        <v>28</v>
      </c>
      <c r="Y2" s="46" t="s">
        <v>49</v>
      </c>
      <c r="Z2" s="46" t="s">
        <v>53</v>
      </c>
      <c r="AA2" s="2"/>
    </row>
    <row r="3" spans="1:27" x14ac:dyDescent="0.2">
      <c r="A3" s="46"/>
      <c r="B3" s="46"/>
      <c r="C3" s="46" t="s">
        <v>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 t="s">
        <v>6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2"/>
    </row>
    <row r="4" spans="1:27" x14ac:dyDescent="0.2">
      <c r="A4" s="46"/>
      <c r="B4" s="46"/>
      <c r="C4" s="46" t="s">
        <v>7</v>
      </c>
      <c r="D4" s="46"/>
      <c r="E4" s="46"/>
      <c r="F4" s="46"/>
      <c r="G4" s="46"/>
      <c r="H4" s="46"/>
      <c r="I4" s="46"/>
      <c r="J4" s="46"/>
      <c r="K4" s="46"/>
      <c r="L4" s="46"/>
      <c r="M4" s="46" t="s">
        <v>24</v>
      </c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2"/>
    </row>
    <row r="5" spans="1:27" x14ac:dyDescent="0.2">
      <c r="A5" s="46"/>
      <c r="B5" s="46"/>
      <c r="C5" s="46" t="s">
        <v>8</v>
      </c>
      <c r="D5" s="46"/>
      <c r="E5" s="46"/>
      <c r="F5" s="46" t="s">
        <v>9</v>
      </c>
      <c r="G5" s="46"/>
      <c r="H5" s="46"/>
      <c r="I5" s="46" t="s">
        <v>10</v>
      </c>
      <c r="J5" s="46"/>
      <c r="K5" s="46" t="s">
        <v>11</v>
      </c>
      <c r="L5" s="46"/>
      <c r="M5" s="46"/>
      <c r="N5" s="46" t="s">
        <v>12</v>
      </c>
      <c r="O5" s="46" t="s">
        <v>25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2"/>
    </row>
    <row r="6" spans="1:27" ht="56.25" x14ac:dyDescent="0.2">
      <c r="A6" s="46"/>
      <c r="B6" s="46"/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2"/>
    </row>
    <row r="7" spans="1:2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25</v>
      </c>
      <c r="AA7" s="2"/>
    </row>
    <row r="8" spans="1:27" ht="135.75" customHeight="1" x14ac:dyDescent="0.2">
      <c r="A8" s="4">
        <v>2</v>
      </c>
      <c r="B8" s="5">
        <v>43490</v>
      </c>
      <c r="C8" s="4" t="s">
        <v>23</v>
      </c>
      <c r="D8" s="4" t="s">
        <v>23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>
        <v>31807251518</v>
      </c>
      <c r="O8" s="4" t="s">
        <v>23</v>
      </c>
      <c r="P8" s="4" t="s">
        <v>27</v>
      </c>
      <c r="Q8" s="4">
        <v>0.43</v>
      </c>
      <c r="R8" s="4" t="s">
        <v>33</v>
      </c>
      <c r="S8" s="4">
        <v>1</v>
      </c>
      <c r="T8" s="6">
        <f>S8*Q8</f>
        <v>0.43</v>
      </c>
      <c r="U8" s="4" t="s">
        <v>40</v>
      </c>
      <c r="V8" s="4" t="s">
        <v>41</v>
      </c>
      <c r="W8" s="4" t="s">
        <v>44</v>
      </c>
      <c r="X8" s="4" t="s">
        <v>34</v>
      </c>
      <c r="Y8" s="4">
        <v>1</v>
      </c>
      <c r="Z8" s="4"/>
      <c r="AA8" s="48" t="s">
        <v>47</v>
      </c>
    </row>
    <row r="9" spans="1:27" ht="135.75" customHeight="1" x14ac:dyDescent="0.2">
      <c r="A9" s="4">
        <v>3</v>
      </c>
      <c r="B9" s="5">
        <v>43490</v>
      </c>
      <c r="C9" s="4" t="s">
        <v>23</v>
      </c>
      <c r="D9" s="4" t="s">
        <v>23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>
        <v>31807251518</v>
      </c>
      <c r="O9" s="4" t="s">
        <v>23</v>
      </c>
      <c r="P9" s="4" t="s">
        <v>27</v>
      </c>
      <c r="Q9" s="4">
        <v>0.22</v>
      </c>
      <c r="R9" s="4" t="s">
        <v>33</v>
      </c>
      <c r="S9" s="4">
        <v>5</v>
      </c>
      <c r="T9" s="6">
        <f>S9*Q9</f>
        <v>1.1000000000000001</v>
      </c>
      <c r="U9" s="4" t="s">
        <v>40</v>
      </c>
      <c r="V9" s="4" t="s">
        <v>41</v>
      </c>
      <c r="W9" s="4" t="s">
        <v>44</v>
      </c>
      <c r="X9" s="4" t="s">
        <v>42</v>
      </c>
      <c r="Y9" s="4">
        <v>1</v>
      </c>
      <c r="Z9" s="4"/>
      <c r="AA9" s="48"/>
    </row>
    <row r="10" spans="1:27" ht="92.25" customHeight="1" x14ac:dyDescent="0.2">
      <c r="A10" s="8">
        <v>3</v>
      </c>
      <c r="B10" s="9">
        <v>43491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31907440595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35</v>
      </c>
      <c r="Q10" s="8">
        <v>0.56999999999999995</v>
      </c>
      <c r="R10" s="8" t="s">
        <v>36</v>
      </c>
      <c r="S10" s="8">
        <v>2.5000000000000001E-2</v>
      </c>
      <c r="T10" s="10">
        <f>S10*Q10</f>
        <v>1.4249999999999999E-2</v>
      </c>
      <c r="U10" s="8" t="s">
        <v>37</v>
      </c>
      <c r="V10" s="8" t="s">
        <v>43</v>
      </c>
      <c r="W10" s="8" t="s">
        <v>45</v>
      </c>
      <c r="X10" s="8" t="s">
        <v>32</v>
      </c>
      <c r="Y10" s="8">
        <v>0.5</v>
      </c>
      <c r="Z10" s="8"/>
      <c r="AA10" s="49" t="s">
        <v>48</v>
      </c>
    </row>
    <row r="11" spans="1:27" ht="113.25" customHeight="1" x14ac:dyDescent="0.2">
      <c r="A11" s="8">
        <v>3</v>
      </c>
      <c r="B11" s="9">
        <v>43491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>
        <v>31907440595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35</v>
      </c>
      <c r="Q11" s="8">
        <v>0.56999999999999995</v>
      </c>
      <c r="R11" s="8" t="s">
        <v>36</v>
      </c>
      <c r="S11" s="8">
        <v>1.4999999999999999E-2</v>
      </c>
      <c r="T11" s="10">
        <f>S11*Q11</f>
        <v>8.5499999999999986E-3</v>
      </c>
      <c r="U11" s="8" t="s">
        <v>37</v>
      </c>
      <c r="V11" s="8" t="s">
        <v>43</v>
      </c>
      <c r="W11" s="8" t="s">
        <v>45</v>
      </c>
      <c r="X11" s="8" t="s">
        <v>46</v>
      </c>
      <c r="Y11" s="8">
        <v>0.3</v>
      </c>
      <c r="Z11" s="8"/>
      <c r="AA11" s="49"/>
    </row>
  </sheetData>
  <mergeCells count="27">
    <mergeCell ref="W2:W6"/>
    <mergeCell ref="A2:A6"/>
    <mergeCell ref="B2:B6"/>
    <mergeCell ref="C2:O2"/>
    <mergeCell ref="P2:P6"/>
    <mergeCell ref="Q2:Q6"/>
    <mergeCell ref="R2:R6"/>
    <mergeCell ref="C3:M3"/>
    <mergeCell ref="N3:O4"/>
    <mergeCell ref="C4:L4"/>
    <mergeCell ref="M4:M6"/>
    <mergeCell ref="Z2:Z6"/>
    <mergeCell ref="Y2:Y6"/>
    <mergeCell ref="A1:X1"/>
    <mergeCell ref="AA8:AA9"/>
    <mergeCell ref="AA10:AA11"/>
    <mergeCell ref="X2:X6"/>
    <mergeCell ref="C5:E5"/>
    <mergeCell ref="F5:H5"/>
    <mergeCell ref="I5:J5"/>
    <mergeCell ref="K5:L5"/>
    <mergeCell ref="N5:N6"/>
    <mergeCell ref="O5:O6"/>
    <mergeCell ref="S2:S6"/>
    <mergeCell ref="T2:T6"/>
    <mergeCell ref="U2:U6"/>
    <mergeCell ref="V2:V6"/>
  </mergeCells>
  <pageMargins left="0.25" right="0.25" top="0.75" bottom="0.75" header="0.3" footer="0.3"/>
  <pageSetup paperSize="8" scale="8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Справочники!$C$2:$C$12</xm:f>
          </x14:formula1>
          <xm:sqref>Z1:Z1048576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ОТЧЕТ</vt:lpstr>
      <vt:lpstr>Справочники</vt:lpstr>
      <vt:lpstr>Отчет по конкурентным закупкам</vt:lpstr>
      <vt:lpstr>ОТЧЕТ!Область_печати</vt:lpstr>
      <vt:lpstr>'Отчет по конкурентным закупкам'!Область_печати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Биксяляева</cp:lastModifiedBy>
  <cp:lastPrinted>2019-01-30T09:20:14Z</cp:lastPrinted>
  <dcterms:created xsi:type="dcterms:W3CDTF">2019-01-29T04:29:39Z</dcterms:created>
  <dcterms:modified xsi:type="dcterms:W3CDTF">2022-08-07T07:38:54Z</dcterms:modified>
</cp:coreProperties>
</file>