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6" i="1"/>
  <c r="F55" i="1"/>
  <c r="F14" i="1" l="1"/>
  <c r="F13" i="1" l="1"/>
</calcChain>
</file>

<file path=xl/sharedStrings.xml><?xml version="1.0" encoding="utf-8"?>
<sst xmlns="http://schemas.openxmlformats.org/spreadsheetml/2006/main" count="306" uniqueCount="139">
  <si>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</si>
  <si>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</si>
  <si>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</si>
  <si>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</si>
  <si>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</si>
  <si>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</si>
  <si>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</si>
  <si>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</si>
  <si>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</si>
  <si>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</si>
  <si>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</si>
  <si>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</si>
  <si>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</si>
  <si>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2018</t>
  </si>
  <si>
    <t>110,90,63</t>
  </si>
  <si>
    <t>63,110</t>
  </si>
  <si>
    <t>110,63,32</t>
  </si>
  <si>
    <t>110,63,40,32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</si>
  <si>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</si>
  <si>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</si>
  <si>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</si>
  <si>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</si>
  <si>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</si>
  <si>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</si>
  <si>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</si>
  <si>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</si>
  <si>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</si>
  <si>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</si>
  <si>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</si>
  <si>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</si>
  <si>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</si>
  <si>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</si>
  <si>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</si>
  <si>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</si>
  <si>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</si>
  <si>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</si>
  <si>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</si>
  <si>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</si>
  <si>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</si>
  <si>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</si>
  <si>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</si>
  <si>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</si>
  <si>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</si>
  <si>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</si>
  <si>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</si>
  <si>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</si>
  <si>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</si>
  <si>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</si>
  <si>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</si>
  <si>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</si>
  <si>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</si>
  <si>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</si>
  <si>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</si>
  <si>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</si>
  <si>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</si>
  <si>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</si>
  <si>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</si>
  <si>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</si>
  <si>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</si>
  <si>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</si>
  <si>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</si>
  <si>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</si>
  <si>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</si>
  <si>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амортизация
спецнадбавка</t>
  </si>
  <si>
    <t>1.</t>
  </si>
  <si>
    <t>2.</t>
  </si>
  <si>
    <t>3.</t>
  </si>
  <si>
    <t>5.</t>
  </si>
  <si>
    <t>6.</t>
  </si>
  <si>
    <t>7.</t>
  </si>
  <si>
    <t>8.</t>
  </si>
  <si>
    <t>Газопровод по ул. Луговая с.Река Дема Пономаревского района</t>
  </si>
  <si>
    <t>Газопровод по ул.Шоссейная п.Асекеево</t>
  </si>
  <si>
    <t xml:space="preserve">Газопровод ул. Центральная с.Андреевка </t>
  </si>
  <si>
    <t>Газопровод с.Озерки Курманаевского района</t>
  </si>
  <si>
    <t>Газопровод по ул. Новая п. Пристанционный  Тоцкого района</t>
  </si>
  <si>
    <t>Газопровод п.Колтубановский  ул. Луговая Бузулукского района</t>
  </si>
  <si>
    <t>Газопровод ул. Восточная, Авангардная, Майская п. Курманаевка</t>
  </si>
  <si>
    <t>Газопровод п.Новоактюбинск Гайского района</t>
  </si>
  <si>
    <t xml:space="preserve">Газопровод  в юго -западной части с.Беляевка </t>
  </si>
  <si>
    <t>Газопровода в мкрн. Западный в п. Саракташ</t>
  </si>
  <si>
    <t>Газопровод  по ул. Плановая, Ключевая г. Медногорск</t>
  </si>
  <si>
    <t>Газопровод южного мкр. по ул. Орская г. Медногорск</t>
  </si>
  <si>
    <t>Газопровод с.Бердянка ул. Новая, Молодежная г. Оренбурга</t>
  </si>
  <si>
    <t>Газопровод пос. Новый Кумак: ул. Вольная, ул. Студеная, ул. Придорожная г. Орск</t>
  </si>
  <si>
    <t>Газопровод ул. Терешковой , Николаева, ул. Усмановская, Гавриловская г.Орска</t>
  </si>
  <si>
    <t>Газопровод  в восточной части с. Плешаново (2 очередь) Красногвардейского района</t>
  </si>
  <si>
    <t>Газоснабжение участка новой жилой застройки в п. Шахтный Соль-Илецкого района</t>
  </si>
  <si>
    <t>Газопровод ул.Заводская, п. Акбулак</t>
  </si>
  <si>
    <t>2020</t>
  </si>
  <si>
    <t>110,57</t>
  </si>
  <si>
    <t>225,160,110,90,63,40</t>
  </si>
  <si>
    <t>110,63,57</t>
  </si>
  <si>
    <t>225,160,90,63,40</t>
  </si>
  <si>
    <t>89,63,225,160</t>
  </si>
  <si>
    <t>89,32,225,160,110</t>
  </si>
  <si>
    <t>160,110,63,32</t>
  </si>
  <si>
    <t>Газопровод по ул. Ландо, Строителей, пер. Кленовый с. Пономаревка</t>
  </si>
  <si>
    <t>Газопровод к п.Лебяжий Бузулукского района</t>
  </si>
  <si>
    <t>Газопровод юго-западного жилого района (9 мкр) г. Гая</t>
  </si>
  <si>
    <t>Газопровод новые застройки с. Хабарное г.Новотроицка</t>
  </si>
  <si>
    <t>Газопровод высокого давления по ул.Салмышская, ул.Гаранькина до ул.Монтажников в г.Оренбурге</t>
  </si>
  <si>
    <t>Газопровод к новому микрорайону Восточному  в с.Паника  Оренбургского района</t>
  </si>
  <si>
    <t>Газопровод п. Западный Оренбургского района</t>
  </si>
  <si>
    <t>Газопровод ул. Садовая п. Первомайский Оренбургского района</t>
  </si>
  <si>
    <t>Газопровод с. Бараково Шарлыкского района</t>
  </si>
  <si>
    <t>Газопровод с. Пруды г. Оренбурга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</si>
  <si>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</si>
  <si>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</si>
  <si>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</si>
  <si>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</si>
  <si>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пос. Джанаталап г. Орск</t>
  </si>
  <si>
    <t>Газопровод по ул. Шалина г. Орск</t>
  </si>
  <si>
    <t>Газопровод жил.застройка в районе автодороги пос. Никель-пос. Вокзальный г. Орск</t>
  </si>
  <si>
    <t>Газопровод по ул. Энтузиастов в г.Сорочинске</t>
  </si>
  <si>
    <t>Газопровод новый жилой микрорайон Обороны г.Сорочинск</t>
  </si>
  <si>
    <t>Газопровод ул. Чернышевского г.Сорочинска</t>
  </si>
  <si>
    <t>Газопровод п.Корниловка Акбулакского района</t>
  </si>
  <si>
    <t>Газопровод с.Новопривольное Акбулакского района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</si>
  <si>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</si>
  <si>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</si>
  <si>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</si>
  <si>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</si>
  <si>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</si>
  <si>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</si>
  <si>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</si>
  <si>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</si>
  <si>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</si>
  <si>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</si>
  <si>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</si>
  <si>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</si>
  <si>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</si>
  <si>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225,110,160</t>
  </si>
  <si>
    <t>2021</t>
  </si>
  <si>
    <t>32,63,160</t>
  </si>
  <si>
    <t>32,63,110</t>
  </si>
  <si>
    <t>63,110,160</t>
  </si>
  <si>
    <t>110</t>
  </si>
  <si>
    <t>на 2020 год (корректировка) в сфере транспортировки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</si>
</sst>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4" fontId="6" fillId="0" borderId="23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wrapText="1"/>
    </xf>
    <xf numFmtId="49" fontId="6" fillId="0" borderId="2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 wrapText="1"/>
    </xf>
    <xf numFmtId="4" fontId="6" fillId="0" borderId="24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" fontId="3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B25" sqref="B25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9" customWidth="1"/>
    <col min="6" max="6" width="17.28515625" customWidth="1"/>
    <col min="7" max="7" width="16.5703125" customWidth="1"/>
    <col min="8" max="8" width="13.140625" customWidth="1"/>
    <col min="9" max="9" width="16.7109375" style="19" customWidth="1"/>
    <col min="10" max="10" width="12.5703125" style="19" customWidth="1"/>
    <col min="11" max="11" width="9.140625" customWidth="1"/>
  </cols>
  <sheetData>
    <row r="1" spans="1:11" x14ac:dyDescent="0.25">
      <c r="A1" s="2"/>
      <c r="B1" s="2"/>
      <c r="C1" s="2"/>
      <c r="D1" s="2"/>
      <c r="E1" s="15"/>
      <c r="F1" s="2"/>
      <c r="G1" s="2"/>
      <c r="H1" s="2"/>
      <c r="I1" s="15"/>
      <c r="J1" s="16" t="s">
        <v>19</v>
      </c>
    </row>
    <row r="2" spans="1:11" x14ac:dyDescent="0.25">
      <c r="A2" s="2"/>
      <c r="B2" s="2"/>
      <c r="C2" s="2"/>
      <c r="D2" s="2"/>
      <c r="E2" s="15"/>
      <c r="F2" s="2"/>
      <c r="G2" s="2"/>
      <c r="H2" s="2"/>
      <c r="I2" s="15"/>
      <c r="J2" s="16" t="s">
        <v>20</v>
      </c>
    </row>
    <row r="3" spans="1:11" x14ac:dyDescent="0.25">
      <c r="A3" s="2"/>
      <c r="B3" s="2"/>
      <c r="C3" s="2"/>
      <c r="D3" s="2"/>
      <c r="E3" s="15"/>
      <c r="F3" s="2"/>
      <c r="G3" s="2"/>
      <c r="H3" s="2"/>
      <c r="I3" s="15"/>
      <c r="J3" s="16" t="s">
        <v>21</v>
      </c>
    </row>
    <row r="4" spans="1:11" x14ac:dyDescent="0.25">
      <c r="A4" s="1"/>
      <c r="B4" s="1"/>
      <c r="C4" s="1"/>
      <c r="D4" s="1"/>
      <c r="E4" s="17"/>
      <c r="F4" s="1"/>
      <c r="G4" s="1"/>
      <c r="H4" s="1"/>
      <c r="I4" s="17"/>
      <c r="J4" s="17"/>
    </row>
    <row r="5" spans="1:11" ht="21.75" customHeight="1" x14ac:dyDescent="0.25">
      <c r="A5" s="3"/>
      <c r="B5" s="81" t="s">
        <v>18</v>
      </c>
      <c r="C5" s="81"/>
      <c r="D5" s="81"/>
      <c r="E5" s="80" t="s">
        <v>11</v>
      </c>
      <c r="F5" s="80"/>
      <c r="G5" s="80"/>
      <c r="H5" s="80"/>
      <c r="I5" s="28"/>
      <c r="J5" s="18"/>
    </row>
    <row r="6" spans="1:11" x14ac:dyDescent="0.25">
      <c r="A6" s="2"/>
      <c r="B6" s="2"/>
      <c r="C6" s="2"/>
      <c r="D6" s="2"/>
      <c r="E6" s="78" t="s">
        <v>0</v>
      </c>
      <c r="F6" s="78"/>
      <c r="G6" s="78"/>
      <c r="H6" s="78"/>
      <c r="I6" s="15"/>
      <c r="J6" s="15"/>
    </row>
    <row r="7" spans="1:11" ht="15.75" x14ac:dyDescent="0.25">
      <c r="B7" s="81" t="s">
        <v>138</v>
      </c>
      <c r="C7" s="81"/>
      <c r="D7" s="81"/>
      <c r="E7" s="81"/>
      <c r="F7" s="81"/>
      <c r="G7" s="81"/>
      <c r="H7" s="81"/>
      <c r="I7" s="18"/>
      <c r="J7" s="18"/>
    </row>
    <row r="8" spans="1:11" ht="15.75" thickBot="1" x14ac:dyDescent="0.3">
      <c r="A8" s="1"/>
      <c r="B8" s="1"/>
      <c r="C8" s="1"/>
      <c r="D8" s="1"/>
      <c r="E8" s="17"/>
      <c r="F8" s="1"/>
      <c r="G8" s="85"/>
      <c r="H8" s="1"/>
      <c r="I8" s="17"/>
      <c r="J8" s="17"/>
    </row>
    <row r="9" spans="1:11" ht="36" customHeight="1" thickBot="1" x14ac:dyDescent="0.3">
      <c r="A9" s="79" t="s">
        <v>1</v>
      </c>
      <c r="B9" s="79" t="s">
        <v>2</v>
      </c>
      <c r="C9" s="79" t="s">
        <v>3</v>
      </c>
      <c r="D9" s="79"/>
      <c r="E9" s="82" t="s">
        <v>26</v>
      </c>
      <c r="F9" s="83"/>
      <c r="G9" s="84"/>
      <c r="H9" s="79" t="s">
        <v>4</v>
      </c>
      <c r="I9" s="79"/>
      <c r="J9" s="79"/>
    </row>
    <row r="10" spans="1:11" ht="48.75" customHeight="1" thickBot="1" x14ac:dyDescent="0.3">
      <c r="A10" s="79"/>
      <c r="B10" s="79"/>
      <c r="C10" s="4" t="s">
        <v>5</v>
      </c>
      <c r="D10" s="25" t="s">
        <v>6</v>
      </c>
      <c r="E10" s="24" t="s">
        <v>28</v>
      </c>
      <c r="F10" s="4" t="s">
        <v>7</v>
      </c>
      <c r="G10" s="24" t="s">
        <v>27</v>
      </c>
      <c r="H10" s="4" t="s">
        <v>8</v>
      </c>
      <c r="I10" s="11" t="s">
        <v>9</v>
      </c>
      <c r="J10" s="24" t="s">
        <v>10</v>
      </c>
    </row>
    <row r="11" spans="1:11" ht="15.75" thickBot="1" x14ac:dyDescent="0.3">
      <c r="A11" s="5">
        <v>1</v>
      </c>
      <c r="B11" s="12">
        <v>2</v>
      </c>
      <c r="C11" s="5">
        <v>3</v>
      </c>
      <c r="D11" s="26">
        <v>4</v>
      </c>
      <c r="E11" s="23">
        <v>5</v>
      </c>
      <c r="F11" s="5">
        <v>6</v>
      </c>
      <c r="G11" s="27"/>
      <c r="H11" s="6">
        <v>7</v>
      </c>
      <c r="I11" s="20">
        <v>8</v>
      </c>
      <c r="J11" s="23">
        <v>9</v>
      </c>
    </row>
    <row r="12" spans="1:11" s="31" customFormat="1" ht="15" customHeight="1" x14ac:dyDescent="0.2">
      <c r="A12" s="29" t="s">
        <v>64</v>
      </c>
      <c r="B12" s="49" t="s">
        <v>23</v>
      </c>
      <c r="C12" s="60"/>
      <c r="D12" s="61"/>
      <c r="E12" s="62"/>
      <c r="F12" s="30">
        <f>F13+F57+F59</f>
        <v>590904.59</v>
      </c>
      <c r="G12" s="43" t="s">
        <v>12</v>
      </c>
      <c r="H12" s="69"/>
      <c r="I12" s="70"/>
      <c r="J12" s="71"/>
    </row>
    <row r="13" spans="1:11" s="31" customFormat="1" ht="15" customHeight="1" x14ac:dyDescent="0.2">
      <c r="A13" s="32" t="s">
        <v>65</v>
      </c>
      <c r="B13" s="48" t="s">
        <v>24</v>
      </c>
      <c r="C13" s="63"/>
      <c r="D13" s="64"/>
      <c r="E13" s="65"/>
      <c r="F13" s="9">
        <f>F56+F55</f>
        <v>497198.95</v>
      </c>
      <c r="G13" s="44" t="s">
        <v>12</v>
      </c>
      <c r="H13" s="72"/>
      <c r="I13" s="73"/>
      <c r="J13" s="74"/>
    </row>
    <row r="14" spans="1:11" s="31" customFormat="1" ht="15" customHeight="1" thickBot="1" x14ac:dyDescent="0.25">
      <c r="A14" s="32" t="s">
        <v>66</v>
      </c>
      <c r="B14" s="48" t="s">
        <v>25</v>
      </c>
      <c r="C14" s="66"/>
      <c r="D14" s="67"/>
      <c r="E14" s="68"/>
      <c r="F14" s="33">
        <f>SUM(F15:F54)</f>
        <v>117330.54000000001</v>
      </c>
      <c r="G14" s="33" t="s">
        <v>29</v>
      </c>
      <c r="H14" s="75"/>
      <c r="I14" s="76"/>
      <c r="J14" s="77"/>
    </row>
    <row r="15" spans="1:11" s="10" customFormat="1" x14ac:dyDescent="0.25">
      <c r="A15" s="7" t="s">
        <v>35</v>
      </c>
      <c r="B15" s="35" t="s">
        <v>71</v>
      </c>
      <c r="C15" s="57" t="s">
        <v>13</v>
      </c>
      <c r="D15" s="57" t="s">
        <v>89</v>
      </c>
      <c r="E15" s="55" t="s">
        <v>12</v>
      </c>
      <c r="F15" s="42">
        <v>6488.09</v>
      </c>
      <c r="G15" s="42" t="s">
        <v>29</v>
      </c>
      <c r="H15" s="58">
        <v>4.4320000000000004</v>
      </c>
      <c r="I15" s="21" t="s">
        <v>17</v>
      </c>
      <c r="J15" s="52">
        <v>1</v>
      </c>
      <c r="K15" s="14"/>
    </row>
    <row r="16" spans="1:11" s="10" customFormat="1" x14ac:dyDescent="0.25">
      <c r="A16" s="7" t="s">
        <v>36</v>
      </c>
      <c r="B16" s="35" t="s">
        <v>72</v>
      </c>
      <c r="C16" s="8" t="s">
        <v>89</v>
      </c>
      <c r="D16" s="8" t="s">
        <v>89</v>
      </c>
      <c r="E16" s="55" t="s">
        <v>12</v>
      </c>
      <c r="F16" s="42">
        <v>1054.45</v>
      </c>
      <c r="G16" s="42" t="s">
        <v>29</v>
      </c>
      <c r="H16" s="56">
        <v>0.70199999999999996</v>
      </c>
      <c r="I16" s="21">
        <v>90.63</v>
      </c>
      <c r="J16" s="22"/>
      <c r="K16" s="14"/>
    </row>
    <row r="17" spans="1:11" s="10" customFormat="1" x14ac:dyDescent="0.25">
      <c r="A17" s="7" t="s">
        <v>37</v>
      </c>
      <c r="B17" s="35" t="s">
        <v>73</v>
      </c>
      <c r="C17" s="8" t="s">
        <v>89</v>
      </c>
      <c r="D17" s="8" t="s">
        <v>89</v>
      </c>
      <c r="E17" s="55" t="s">
        <v>12</v>
      </c>
      <c r="F17" s="42">
        <v>1300.3900000000001</v>
      </c>
      <c r="G17" s="42" t="s">
        <v>29</v>
      </c>
      <c r="H17" s="56">
        <v>0.82699999999999996</v>
      </c>
      <c r="I17" s="21">
        <v>90.63</v>
      </c>
      <c r="J17" s="22"/>
      <c r="K17" s="14"/>
    </row>
    <row r="18" spans="1:11" s="10" customFormat="1" x14ac:dyDescent="0.25">
      <c r="A18" s="7" t="s">
        <v>38</v>
      </c>
      <c r="B18" s="35" t="s">
        <v>74</v>
      </c>
      <c r="C18" s="53" t="s">
        <v>13</v>
      </c>
      <c r="D18" s="8" t="s">
        <v>89</v>
      </c>
      <c r="E18" s="55" t="s">
        <v>12</v>
      </c>
      <c r="F18" s="42">
        <v>10083.709999999999</v>
      </c>
      <c r="G18" s="42" t="s">
        <v>29</v>
      </c>
      <c r="H18" s="56">
        <v>6.32</v>
      </c>
      <c r="I18" s="21" t="s">
        <v>16</v>
      </c>
      <c r="J18" s="22">
        <v>1</v>
      </c>
      <c r="K18" s="14"/>
    </row>
    <row r="19" spans="1:11" s="10" customFormat="1" x14ac:dyDescent="0.25">
      <c r="A19" s="7" t="s">
        <v>39</v>
      </c>
      <c r="B19" s="35" t="s">
        <v>75</v>
      </c>
      <c r="C19" s="53" t="s">
        <v>13</v>
      </c>
      <c r="D19" s="8" t="s">
        <v>89</v>
      </c>
      <c r="E19" s="55" t="s">
        <v>12</v>
      </c>
      <c r="F19" s="42">
        <v>1402.5</v>
      </c>
      <c r="G19" s="42" t="s">
        <v>29</v>
      </c>
      <c r="H19" s="56">
        <v>0.90500000000000003</v>
      </c>
      <c r="I19" s="8" t="s">
        <v>14</v>
      </c>
      <c r="J19" s="22"/>
      <c r="K19" s="14"/>
    </row>
    <row r="20" spans="1:11" s="10" customFormat="1" x14ac:dyDescent="0.25">
      <c r="A20" s="7" t="s">
        <v>40</v>
      </c>
      <c r="B20" s="35" t="s">
        <v>76</v>
      </c>
      <c r="C20" s="8" t="s">
        <v>89</v>
      </c>
      <c r="D20" s="8" t="s">
        <v>89</v>
      </c>
      <c r="E20" s="55" t="s">
        <v>12</v>
      </c>
      <c r="F20" s="42">
        <v>3613.32</v>
      </c>
      <c r="G20" s="42" t="s">
        <v>29</v>
      </c>
      <c r="H20" s="56">
        <v>1.2290000000000001</v>
      </c>
      <c r="I20" s="8" t="s">
        <v>14</v>
      </c>
      <c r="J20" s="22">
        <v>1</v>
      </c>
      <c r="K20" s="14"/>
    </row>
    <row r="21" spans="1:11" s="10" customFormat="1" x14ac:dyDescent="0.25">
      <c r="A21" s="7" t="s">
        <v>41</v>
      </c>
      <c r="B21" s="35" t="s">
        <v>77</v>
      </c>
      <c r="C21" s="8" t="s">
        <v>89</v>
      </c>
      <c r="D21" s="8" t="s">
        <v>89</v>
      </c>
      <c r="E21" s="55" t="s">
        <v>12</v>
      </c>
      <c r="F21" s="42">
        <v>5368.33</v>
      </c>
      <c r="G21" s="42" t="s">
        <v>29</v>
      </c>
      <c r="H21" s="56">
        <v>1.9</v>
      </c>
      <c r="I21" s="21" t="s">
        <v>14</v>
      </c>
      <c r="J21" s="22">
        <v>1</v>
      </c>
      <c r="K21" s="14"/>
    </row>
    <row r="22" spans="1:11" s="10" customFormat="1" x14ac:dyDescent="0.25">
      <c r="A22" s="7" t="s">
        <v>42</v>
      </c>
      <c r="B22" s="35" t="s">
        <v>78</v>
      </c>
      <c r="C22" s="8" t="s">
        <v>89</v>
      </c>
      <c r="D22" s="8" t="s">
        <v>89</v>
      </c>
      <c r="E22" s="55" t="s">
        <v>12</v>
      </c>
      <c r="F22" s="42">
        <v>5836.47</v>
      </c>
      <c r="G22" s="42" t="s">
        <v>29</v>
      </c>
      <c r="H22" s="56">
        <v>1.5389999999999999</v>
      </c>
      <c r="I22" s="8" t="s">
        <v>90</v>
      </c>
      <c r="J22" s="22">
        <v>1</v>
      </c>
      <c r="K22" s="14"/>
    </row>
    <row r="23" spans="1:11" s="10" customFormat="1" x14ac:dyDescent="0.25">
      <c r="A23" s="7" t="s">
        <v>43</v>
      </c>
      <c r="B23" s="35" t="s">
        <v>79</v>
      </c>
      <c r="C23" s="53" t="s">
        <v>13</v>
      </c>
      <c r="D23" s="8" t="s">
        <v>89</v>
      </c>
      <c r="E23" s="55" t="s">
        <v>12</v>
      </c>
      <c r="F23" s="42">
        <v>1014.06</v>
      </c>
      <c r="G23" s="42" t="s">
        <v>29</v>
      </c>
      <c r="H23" s="56">
        <v>0.72</v>
      </c>
      <c r="I23" s="21" t="s">
        <v>16</v>
      </c>
      <c r="J23" s="22"/>
      <c r="K23" s="14"/>
    </row>
    <row r="24" spans="1:11" s="10" customFormat="1" x14ac:dyDescent="0.25">
      <c r="A24" s="7" t="s">
        <v>44</v>
      </c>
      <c r="B24" s="35" t="s">
        <v>80</v>
      </c>
      <c r="C24" s="53" t="s">
        <v>13</v>
      </c>
      <c r="D24" s="8" t="s">
        <v>89</v>
      </c>
      <c r="E24" s="55" t="s">
        <v>12</v>
      </c>
      <c r="F24" s="42">
        <v>26339.74</v>
      </c>
      <c r="G24" s="42" t="s">
        <v>29</v>
      </c>
      <c r="H24" s="56">
        <v>12.941000000000001</v>
      </c>
      <c r="I24" s="21" t="s">
        <v>91</v>
      </c>
      <c r="J24" s="22">
        <v>3</v>
      </c>
      <c r="K24" s="14"/>
    </row>
    <row r="25" spans="1:11" s="10" customFormat="1" x14ac:dyDescent="0.25">
      <c r="A25" s="7" t="s">
        <v>45</v>
      </c>
      <c r="B25" s="35" t="s">
        <v>81</v>
      </c>
      <c r="C25" s="8" t="s">
        <v>89</v>
      </c>
      <c r="D25" s="8" t="s">
        <v>89</v>
      </c>
      <c r="E25" s="55" t="s">
        <v>12</v>
      </c>
      <c r="F25" s="42">
        <v>2194.3200000000002</v>
      </c>
      <c r="G25" s="42" t="s">
        <v>29</v>
      </c>
      <c r="H25" s="56">
        <v>1.268</v>
      </c>
      <c r="I25" s="21">
        <v>110.32</v>
      </c>
      <c r="J25" s="22"/>
      <c r="K25" s="14"/>
    </row>
    <row r="26" spans="1:11" s="10" customFormat="1" x14ac:dyDescent="0.25">
      <c r="A26" s="7" t="s">
        <v>46</v>
      </c>
      <c r="B26" s="35" t="s">
        <v>82</v>
      </c>
      <c r="C26" s="8" t="s">
        <v>89</v>
      </c>
      <c r="D26" s="8" t="s">
        <v>89</v>
      </c>
      <c r="E26" s="55" t="s">
        <v>12</v>
      </c>
      <c r="F26" s="42">
        <v>2220.06</v>
      </c>
      <c r="G26" s="42" t="s">
        <v>29</v>
      </c>
      <c r="H26" s="56">
        <v>0.96299999999999997</v>
      </c>
      <c r="I26" s="21" t="s">
        <v>16</v>
      </c>
      <c r="J26" s="22"/>
      <c r="K26" s="14"/>
    </row>
    <row r="27" spans="1:11" s="10" customFormat="1" x14ac:dyDescent="0.25">
      <c r="A27" s="7" t="s">
        <v>47</v>
      </c>
      <c r="B27" s="35" t="s">
        <v>83</v>
      </c>
      <c r="C27" s="8" t="s">
        <v>89</v>
      </c>
      <c r="D27" s="8" t="s">
        <v>89</v>
      </c>
      <c r="E27" s="55" t="s">
        <v>12</v>
      </c>
      <c r="F27" s="42">
        <v>5269.92</v>
      </c>
      <c r="G27" s="42" t="s">
        <v>29</v>
      </c>
      <c r="H27" s="56">
        <v>3.5289999999999999</v>
      </c>
      <c r="I27" s="21" t="s">
        <v>92</v>
      </c>
      <c r="J27" s="22">
        <v>1</v>
      </c>
      <c r="K27" s="14"/>
    </row>
    <row r="28" spans="1:11" s="10" customFormat="1" x14ac:dyDescent="0.25">
      <c r="A28" s="7" t="s">
        <v>48</v>
      </c>
      <c r="B28" s="35" t="s">
        <v>84</v>
      </c>
      <c r="C28" s="53" t="s">
        <v>13</v>
      </c>
      <c r="D28" s="8" t="s">
        <v>89</v>
      </c>
      <c r="E28" s="55" t="s">
        <v>12</v>
      </c>
      <c r="F28" s="42">
        <v>2474.34</v>
      </c>
      <c r="G28" s="42" t="s">
        <v>29</v>
      </c>
      <c r="H28" s="56">
        <v>1.536</v>
      </c>
      <c r="I28" s="21" t="s">
        <v>93</v>
      </c>
      <c r="J28" s="22"/>
      <c r="K28" s="14"/>
    </row>
    <row r="29" spans="1:11" s="10" customFormat="1" x14ac:dyDescent="0.25">
      <c r="A29" s="7" t="s">
        <v>49</v>
      </c>
      <c r="B29" s="35" t="s">
        <v>85</v>
      </c>
      <c r="C29" s="53" t="s">
        <v>13</v>
      </c>
      <c r="D29" s="8" t="s">
        <v>89</v>
      </c>
      <c r="E29" s="55" t="s">
        <v>12</v>
      </c>
      <c r="F29" s="42">
        <v>3137.73</v>
      </c>
      <c r="G29" s="42" t="s">
        <v>29</v>
      </c>
      <c r="H29" s="56">
        <v>0.64</v>
      </c>
      <c r="I29" s="21" t="s">
        <v>94</v>
      </c>
      <c r="J29" s="22">
        <v>1</v>
      </c>
      <c r="K29" s="14"/>
    </row>
    <row r="30" spans="1:11" s="10" customFormat="1" x14ac:dyDescent="0.25">
      <c r="A30" s="7" t="s">
        <v>50</v>
      </c>
      <c r="B30" s="35" t="s">
        <v>86</v>
      </c>
      <c r="C30" s="53" t="s">
        <v>13</v>
      </c>
      <c r="D30" s="8" t="s">
        <v>89</v>
      </c>
      <c r="E30" s="55" t="s">
        <v>12</v>
      </c>
      <c r="F30" s="42">
        <v>8583.57</v>
      </c>
      <c r="G30" s="42" t="s">
        <v>29</v>
      </c>
      <c r="H30" s="56">
        <v>5.5289999999999999</v>
      </c>
      <c r="I30" s="21" t="s">
        <v>95</v>
      </c>
      <c r="J30" s="22">
        <v>1</v>
      </c>
      <c r="K30" s="14"/>
    </row>
    <row r="31" spans="1:11" s="10" customFormat="1" x14ac:dyDescent="0.25">
      <c r="A31" s="7" t="s">
        <v>51</v>
      </c>
      <c r="B31" s="35" t="s">
        <v>87</v>
      </c>
      <c r="C31" s="53" t="s">
        <v>13</v>
      </c>
      <c r="D31" s="8" t="s">
        <v>89</v>
      </c>
      <c r="E31" s="55" t="s">
        <v>12</v>
      </c>
      <c r="F31" s="42">
        <v>1920.33</v>
      </c>
      <c r="G31" s="42" t="s">
        <v>29</v>
      </c>
      <c r="H31" s="56">
        <v>1.4930000000000001</v>
      </c>
      <c r="I31" s="21" t="s">
        <v>96</v>
      </c>
      <c r="J31" s="22"/>
      <c r="K31" s="14"/>
    </row>
    <row r="32" spans="1:11" s="10" customFormat="1" x14ac:dyDescent="0.25">
      <c r="A32" s="7" t="s">
        <v>52</v>
      </c>
      <c r="B32" s="35" t="s">
        <v>88</v>
      </c>
      <c r="C32" s="8" t="s">
        <v>89</v>
      </c>
      <c r="D32" s="8" t="s">
        <v>89</v>
      </c>
      <c r="E32" s="55" t="s">
        <v>12</v>
      </c>
      <c r="F32" s="42">
        <v>1013.92</v>
      </c>
      <c r="G32" s="42" t="s">
        <v>29</v>
      </c>
      <c r="H32" s="56">
        <v>0.75600000000000001</v>
      </c>
      <c r="I32" s="21" t="s">
        <v>16</v>
      </c>
      <c r="J32" s="22"/>
      <c r="K32" s="14"/>
    </row>
    <row r="33" spans="1:11" s="10" customFormat="1" x14ac:dyDescent="0.25">
      <c r="A33" s="7" t="s">
        <v>53</v>
      </c>
      <c r="B33" s="35" t="s">
        <v>97</v>
      </c>
      <c r="C33" s="8" t="s">
        <v>89</v>
      </c>
      <c r="D33" s="8" t="s">
        <v>133</v>
      </c>
      <c r="E33" s="55" t="s">
        <v>12</v>
      </c>
      <c r="F33" s="42">
        <v>874.78</v>
      </c>
      <c r="G33" s="42" t="s">
        <v>29</v>
      </c>
      <c r="H33" s="56">
        <v>1.0365</v>
      </c>
      <c r="I33" s="21">
        <v>110.63</v>
      </c>
      <c r="J33" s="22">
        <v>1</v>
      </c>
      <c r="K33" s="14"/>
    </row>
    <row r="34" spans="1:11" s="10" customFormat="1" x14ac:dyDescent="0.25">
      <c r="A34" s="7" t="s">
        <v>54</v>
      </c>
      <c r="B34" s="35" t="s">
        <v>98</v>
      </c>
      <c r="C34" s="8" t="s">
        <v>89</v>
      </c>
      <c r="D34" s="8" t="s">
        <v>133</v>
      </c>
      <c r="E34" s="55" t="s">
        <v>12</v>
      </c>
      <c r="F34" s="42">
        <v>1529.92</v>
      </c>
      <c r="G34" s="42" t="s">
        <v>29</v>
      </c>
      <c r="H34" s="56">
        <v>2.008</v>
      </c>
      <c r="I34" s="21" t="s">
        <v>16</v>
      </c>
      <c r="J34" s="22">
        <v>1</v>
      </c>
      <c r="K34" s="14"/>
    </row>
    <row r="35" spans="1:11" s="10" customFormat="1" x14ac:dyDescent="0.25">
      <c r="A35" s="7" t="s">
        <v>55</v>
      </c>
      <c r="B35" s="35" t="s">
        <v>99</v>
      </c>
      <c r="C35" s="8" t="s">
        <v>89</v>
      </c>
      <c r="D35" s="8" t="s">
        <v>133</v>
      </c>
      <c r="E35" s="55" t="s">
        <v>12</v>
      </c>
      <c r="F35" s="42">
        <v>1886.81</v>
      </c>
      <c r="G35" s="42" t="s">
        <v>29</v>
      </c>
      <c r="H35" s="56">
        <v>6.524</v>
      </c>
      <c r="I35" s="21" t="s">
        <v>132</v>
      </c>
      <c r="J35" s="22"/>
      <c r="K35" s="14"/>
    </row>
    <row r="36" spans="1:11" s="10" customFormat="1" x14ac:dyDescent="0.25">
      <c r="A36" s="7" t="s">
        <v>56</v>
      </c>
      <c r="B36" s="35" t="s">
        <v>100</v>
      </c>
      <c r="C36" s="8" t="s">
        <v>89</v>
      </c>
      <c r="D36" s="8" t="s">
        <v>133</v>
      </c>
      <c r="E36" s="55" t="s">
        <v>12</v>
      </c>
      <c r="F36" s="42">
        <v>1080.81</v>
      </c>
      <c r="G36" s="42" t="s">
        <v>29</v>
      </c>
      <c r="H36" s="56">
        <v>1.206</v>
      </c>
      <c r="I36" s="21">
        <v>110.63</v>
      </c>
      <c r="J36" s="22"/>
      <c r="K36" s="14"/>
    </row>
    <row r="37" spans="1:11" s="10" customFormat="1" x14ac:dyDescent="0.25">
      <c r="A37" s="7" t="s">
        <v>57</v>
      </c>
      <c r="B37" s="35" t="s">
        <v>101</v>
      </c>
      <c r="C37" s="8" t="s">
        <v>89</v>
      </c>
      <c r="D37" s="8" t="s">
        <v>133</v>
      </c>
      <c r="E37" s="55" t="s">
        <v>12</v>
      </c>
      <c r="F37" s="42">
        <v>1518.02</v>
      </c>
      <c r="G37" s="42" t="s">
        <v>29</v>
      </c>
      <c r="H37" s="56">
        <v>2.12</v>
      </c>
      <c r="I37" s="21">
        <v>225</v>
      </c>
      <c r="J37" s="22"/>
      <c r="K37" s="14"/>
    </row>
    <row r="38" spans="1:11" s="10" customFormat="1" x14ac:dyDescent="0.25">
      <c r="A38" s="7" t="s">
        <v>58</v>
      </c>
      <c r="B38" s="35" t="s">
        <v>102</v>
      </c>
      <c r="C38" s="8" t="s">
        <v>89</v>
      </c>
      <c r="D38" s="8" t="s">
        <v>133</v>
      </c>
      <c r="E38" s="55" t="s">
        <v>12</v>
      </c>
      <c r="F38" s="42">
        <v>714.65</v>
      </c>
      <c r="G38" s="42" t="s">
        <v>29</v>
      </c>
      <c r="H38" s="56">
        <v>0.64800000000000002</v>
      </c>
      <c r="I38" s="21">
        <v>225.11</v>
      </c>
      <c r="J38" s="22">
        <v>1</v>
      </c>
      <c r="K38" s="14"/>
    </row>
    <row r="39" spans="1:11" s="10" customFormat="1" x14ac:dyDescent="0.25">
      <c r="A39" s="7" t="s">
        <v>59</v>
      </c>
      <c r="B39" s="35" t="s">
        <v>103</v>
      </c>
      <c r="C39" s="8" t="s">
        <v>89</v>
      </c>
      <c r="D39" s="8" t="s">
        <v>133</v>
      </c>
      <c r="E39" s="55" t="s">
        <v>12</v>
      </c>
      <c r="F39" s="42">
        <v>1383.64</v>
      </c>
      <c r="G39" s="42" t="s">
        <v>29</v>
      </c>
      <c r="H39" s="56">
        <v>1.21</v>
      </c>
      <c r="I39" s="21">
        <v>110</v>
      </c>
      <c r="J39" s="22">
        <v>1</v>
      </c>
      <c r="K39" s="14"/>
    </row>
    <row r="40" spans="1:11" s="10" customFormat="1" x14ac:dyDescent="0.25">
      <c r="A40" s="7" t="s">
        <v>60</v>
      </c>
      <c r="B40" s="35" t="s">
        <v>104</v>
      </c>
      <c r="C40" s="8" t="s">
        <v>89</v>
      </c>
      <c r="D40" s="8" t="s">
        <v>133</v>
      </c>
      <c r="E40" s="55" t="s">
        <v>12</v>
      </c>
      <c r="F40" s="42">
        <v>473.3</v>
      </c>
      <c r="G40" s="42" t="s">
        <v>29</v>
      </c>
      <c r="H40" s="56">
        <v>0.41</v>
      </c>
      <c r="I40" s="21">
        <v>63</v>
      </c>
      <c r="J40" s="22"/>
      <c r="K40" s="14"/>
    </row>
    <row r="41" spans="1:11" s="10" customFormat="1" x14ac:dyDescent="0.25">
      <c r="A41" s="7" t="s">
        <v>61</v>
      </c>
      <c r="B41" s="35" t="s">
        <v>105</v>
      </c>
      <c r="C41" s="8" t="s">
        <v>89</v>
      </c>
      <c r="D41" s="8" t="s">
        <v>133</v>
      </c>
      <c r="E41" s="55" t="s">
        <v>12</v>
      </c>
      <c r="F41" s="42">
        <v>2837.13</v>
      </c>
      <c r="G41" s="42" t="s">
        <v>29</v>
      </c>
      <c r="H41" s="56">
        <v>5.01</v>
      </c>
      <c r="I41" s="21">
        <v>110</v>
      </c>
      <c r="J41" s="22">
        <v>1</v>
      </c>
      <c r="K41" s="14"/>
    </row>
    <row r="42" spans="1:11" s="10" customFormat="1" x14ac:dyDescent="0.25">
      <c r="A42" s="7" t="s">
        <v>119</v>
      </c>
      <c r="B42" s="54" t="s">
        <v>106</v>
      </c>
      <c r="C42" s="8" t="s">
        <v>89</v>
      </c>
      <c r="D42" s="8" t="s">
        <v>133</v>
      </c>
      <c r="E42" s="55" t="s">
        <v>12</v>
      </c>
      <c r="F42" s="42">
        <v>1951.02</v>
      </c>
      <c r="G42" s="42" t="s">
        <v>29</v>
      </c>
      <c r="H42" s="56">
        <v>8.31</v>
      </c>
      <c r="I42" s="21">
        <v>160.11000000000001</v>
      </c>
      <c r="J42" s="22">
        <v>1</v>
      </c>
      <c r="K42" s="14"/>
    </row>
    <row r="43" spans="1:11" s="10" customFormat="1" x14ac:dyDescent="0.25">
      <c r="A43" s="7" t="s">
        <v>120</v>
      </c>
      <c r="B43" s="54" t="s">
        <v>107</v>
      </c>
      <c r="C43" s="8" t="s">
        <v>89</v>
      </c>
      <c r="D43" s="8" t="s">
        <v>133</v>
      </c>
      <c r="E43" s="55" t="s">
        <v>12</v>
      </c>
      <c r="F43" s="42">
        <v>1388.48</v>
      </c>
      <c r="G43" s="42" t="s">
        <v>29</v>
      </c>
      <c r="H43" s="56">
        <v>0.77500000000000002</v>
      </c>
      <c r="I43" s="21">
        <v>110.63</v>
      </c>
      <c r="J43" s="22">
        <v>1</v>
      </c>
      <c r="K43" s="14"/>
    </row>
    <row r="44" spans="1:11" s="10" customFormat="1" x14ac:dyDescent="0.25">
      <c r="A44" s="7" t="s">
        <v>121</v>
      </c>
      <c r="B44" s="54" t="s">
        <v>108</v>
      </c>
      <c r="C44" s="8" t="s">
        <v>89</v>
      </c>
      <c r="D44" s="8" t="s">
        <v>133</v>
      </c>
      <c r="E44" s="55" t="s">
        <v>12</v>
      </c>
      <c r="F44" s="42">
        <v>1272.94</v>
      </c>
      <c r="G44" s="42" t="s">
        <v>29</v>
      </c>
      <c r="H44" s="56">
        <v>1.26</v>
      </c>
      <c r="I44" s="21">
        <v>63</v>
      </c>
      <c r="J44" s="22">
        <v>1</v>
      </c>
      <c r="K44" s="14"/>
    </row>
    <row r="45" spans="1:11" s="10" customFormat="1" x14ac:dyDescent="0.25">
      <c r="A45" s="7" t="s">
        <v>122</v>
      </c>
      <c r="B45" s="54" t="s">
        <v>109</v>
      </c>
      <c r="C45" s="8" t="s">
        <v>89</v>
      </c>
      <c r="D45" s="8" t="s">
        <v>133</v>
      </c>
      <c r="E45" s="55" t="s">
        <v>12</v>
      </c>
      <c r="F45" s="42">
        <v>324.95999999999998</v>
      </c>
      <c r="G45" s="42" t="s">
        <v>29</v>
      </c>
      <c r="H45" s="56">
        <v>6.3E-2</v>
      </c>
      <c r="I45" s="21">
        <v>63.16</v>
      </c>
      <c r="J45" s="22">
        <v>1</v>
      </c>
      <c r="K45" s="14"/>
    </row>
    <row r="46" spans="1:11" s="10" customFormat="1" x14ac:dyDescent="0.25">
      <c r="A46" s="7" t="s">
        <v>123</v>
      </c>
      <c r="B46" s="54" t="s">
        <v>110</v>
      </c>
      <c r="C46" s="8" t="s">
        <v>89</v>
      </c>
      <c r="D46" s="8" t="s">
        <v>133</v>
      </c>
      <c r="E46" s="55" t="s">
        <v>12</v>
      </c>
      <c r="F46" s="42">
        <v>469.55</v>
      </c>
      <c r="G46" s="42" t="s">
        <v>29</v>
      </c>
      <c r="H46" s="56">
        <v>0.107</v>
      </c>
      <c r="I46" s="21">
        <v>110.63</v>
      </c>
      <c r="J46" s="22">
        <v>1</v>
      </c>
      <c r="K46" s="14"/>
    </row>
    <row r="47" spans="1:11" s="10" customFormat="1" x14ac:dyDescent="0.25">
      <c r="A47" s="7" t="s">
        <v>124</v>
      </c>
      <c r="B47" s="54" t="s">
        <v>111</v>
      </c>
      <c r="C47" s="8" t="s">
        <v>89</v>
      </c>
      <c r="D47" s="8" t="s">
        <v>133</v>
      </c>
      <c r="E47" s="55" t="s">
        <v>12</v>
      </c>
      <c r="F47" s="42">
        <v>1025.4100000000001</v>
      </c>
      <c r="G47" s="42" t="s">
        <v>29</v>
      </c>
      <c r="H47" s="56">
        <v>1.9530000000000001</v>
      </c>
      <c r="I47" s="21">
        <v>32.630000000000003</v>
      </c>
      <c r="J47" s="22">
        <v>1</v>
      </c>
      <c r="K47" s="14"/>
    </row>
    <row r="48" spans="1:11" s="10" customFormat="1" x14ac:dyDescent="0.25">
      <c r="A48" s="7" t="s">
        <v>125</v>
      </c>
      <c r="B48" s="54" t="s">
        <v>112</v>
      </c>
      <c r="C48" s="8" t="s">
        <v>89</v>
      </c>
      <c r="D48" s="8" t="s">
        <v>133</v>
      </c>
      <c r="E48" s="55" t="s">
        <v>12</v>
      </c>
      <c r="F48" s="42">
        <v>1264.6199999999999</v>
      </c>
      <c r="G48" s="42" t="s">
        <v>29</v>
      </c>
      <c r="H48" s="56">
        <v>3.1137000000000001</v>
      </c>
      <c r="I48" s="21" t="s">
        <v>134</v>
      </c>
      <c r="J48" s="22">
        <v>1</v>
      </c>
      <c r="K48" s="14"/>
    </row>
    <row r="49" spans="1:11" s="10" customFormat="1" x14ac:dyDescent="0.25">
      <c r="A49" s="7" t="s">
        <v>126</v>
      </c>
      <c r="B49" s="54" t="s">
        <v>113</v>
      </c>
      <c r="C49" s="8" t="s">
        <v>89</v>
      </c>
      <c r="D49" s="8" t="s">
        <v>133</v>
      </c>
      <c r="E49" s="55" t="s">
        <v>12</v>
      </c>
      <c r="F49" s="42">
        <v>1025</v>
      </c>
      <c r="G49" s="42" t="s">
        <v>29</v>
      </c>
      <c r="H49" s="56">
        <v>2.59</v>
      </c>
      <c r="I49" s="21" t="s">
        <v>135</v>
      </c>
      <c r="J49" s="22">
        <v>1</v>
      </c>
      <c r="K49" s="14"/>
    </row>
    <row r="50" spans="1:11" s="10" customFormat="1" x14ac:dyDescent="0.25">
      <c r="A50" s="7" t="s">
        <v>127</v>
      </c>
      <c r="B50" s="54" t="s">
        <v>114</v>
      </c>
      <c r="C50" s="8" t="s">
        <v>89</v>
      </c>
      <c r="D50" s="8" t="s">
        <v>133</v>
      </c>
      <c r="E50" s="55" t="s">
        <v>12</v>
      </c>
      <c r="F50" s="42">
        <v>865.92</v>
      </c>
      <c r="G50" s="42" t="s">
        <v>29</v>
      </c>
      <c r="H50" s="56">
        <v>793</v>
      </c>
      <c r="I50" s="21">
        <v>110</v>
      </c>
      <c r="J50" s="22"/>
      <c r="K50" s="14"/>
    </row>
    <row r="51" spans="1:11" s="10" customFormat="1" x14ac:dyDescent="0.25">
      <c r="A51" s="7" t="s">
        <v>128</v>
      </c>
      <c r="B51" s="54" t="s">
        <v>115</v>
      </c>
      <c r="C51" s="8" t="s">
        <v>89</v>
      </c>
      <c r="D51" s="8" t="s">
        <v>133</v>
      </c>
      <c r="E51" s="55" t="s">
        <v>12</v>
      </c>
      <c r="F51" s="42">
        <v>1325.76</v>
      </c>
      <c r="G51" s="42" t="s">
        <v>29</v>
      </c>
      <c r="H51" s="56">
        <v>1.68</v>
      </c>
      <c r="I51" s="21" t="s">
        <v>136</v>
      </c>
      <c r="J51" s="22"/>
      <c r="K51" s="14"/>
    </row>
    <row r="52" spans="1:11" s="10" customFormat="1" x14ac:dyDescent="0.25">
      <c r="A52" s="7" t="s">
        <v>129</v>
      </c>
      <c r="B52" s="54" t="s">
        <v>116</v>
      </c>
      <c r="C52" s="8" t="s">
        <v>89</v>
      </c>
      <c r="D52" s="8" t="s">
        <v>133</v>
      </c>
      <c r="E52" s="55" t="s">
        <v>12</v>
      </c>
      <c r="F52" s="42">
        <v>660.49</v>
      </c>
      <c r="G52" s="42" t="s">
        <v>29</v>
      </c>
      <c r="H52" s="56">
        <v>1</v>
      </c>
      <c r="I52" s="21">
        <v>63</v>
      </c>
      <c r="J52" s="22"/>
      <c r="K52" s="14"/>
    </row>
    <row r="53" spans="1:11" s="10" customFormat="1" x14ac:dyDescent="0.25">
      <c r="A53" s="7" t="s">
        <v>130</v>
      </c>
      <c r="B53" s="54" t="s">
        <v>117</v>
      </c>
      <c r="C53" s="8" t="s">
        <v>89</v>
      </c>
      <c r="D53" s="8" t="s">
        <v>133</v>
      </c>
      <c r="E53" s="55" t="s">
        <v>12</v>
      </c>
      <c r="F53" s="42">
        <v>1810.08</v>
      </c>
      <c r="G53" s="42" t="s">
        <v>29</v>
      </c>
      <c r="H53" s="56">
        <v>3.7</v>
      </c>
      <c r="I53" s="8" t="s">
        <v>15</v>
      </c>
      <c r="J53" s="22">
        <v>1</v>
      </c>
      <c r="K53" s="14"/>
    </row>
    <row r="54" spans="1:11" s="10" customFormat="1" ht="15.75" thickBot="1" x14ac:dyDescent="0.3">
      <c r="A54" s="7" t="s">
        <v>131</v>
      </c>
      <c r="B54" s="54" t="s">
        <v>118</v>
      </c>
      <c r="C54" s="59" t="s">
        <v>89</v>
      </c>
      <c r="D54" s="8" t="s">
        <v>133</v>
      </c>
      <c r="E54" s="55" t="s">
        <v>12</v>
      </c>
      <c r="F54" s="42">
        <v>2332</v>
      </c>
      <c r="G54" s="42" t="s">
        <v>29</v>
      </c>
      <c r="H54" s="56">
        <v>7.15</v>
      </c>
      <c r="I54" s="8" t="s">
        <v>137</v>
      </c>
      <c r="J54" s="22">
        <v>1</v>
      </c>
      <c r="K54" s="14"/>
    </row>
    <row r="55" spans="1:11" s="31" customFormat="1" ht="27.75" customHeight="1" x14ac:dyDescent="0.2">
      <c r="A55" s="32" t="s">
        <v>22</v>
      </c>
      <c r="B55" s="48" t="s">
        <v>62</v>
      </c>
      <c r="C55" s="60"/>
      <c r="D55" s="61"/>
      <c r="E55" s="62"/>
      <c r="F55" s="34">
        <f>283746.9+30944.66</f>
        <v>314691.56</v>
      </c>
      <c r="G55" s="51" t="s">
        <v>63</v>
      </c>
      <c r="H55" s="69"/>
      <c r="I55" s="70"/>
      <c r="J55" s="71"/>
    </row>
    <row r="56" spans="1:11" s="31" customFormat="1" ht="15" customHeight="1" x14ac:dyDescent="0.2">
      <c r="A56" s="32" t="s">
        <v>67</v>
      </c>
      <c r="B56" s="48" t="s">
        <v>30</v>
      </c>
      <c r="C56" s="63"/>
      <c r="D56" s="64"/>
      <c r="E56" s="65"/>
      <c r="F56" s="50">
        <f>169902.91+12604.48</f>
        <v>182507.39</v>
      </c>
      <c r="G56" s="33" t="s">
        <v>34</v>
      </c>
      <c r="H56" s="72"/>
      <c r="I56" s="73"/>
      <c r="J56" s="74"/>
    </row>
    <row r="57" spans="1:11" s="31" customFormat="1" ht="15" customHeight="1" x14ac:dyDescent="0.2">
      <c r="A57" s="39" t="s">
        <v>68</v>
      </c>
      <c r="B57" s="47" t="s">
        <v>33</v>
      </c>
      <c r="C57" s="63"/>
      <c r="D57" s="64"/>
      <c r="E57" s="65"/>
      <c r="F57" s="34">
        <v>78670.899999999994</v>
      </c>
      <c r="G57" s="33" t="s">
        <v>34</v>
      </c>
      <c r="H57" s="72"/>
      <c r="I57" s="73"/>
      <c r="J57" s="74"/>
      <c r="K57" s="36"/>
    </row>
    <row r="58" spans="1:11" s="41" customFormat="1" ht="18" customHeight="1" x14ac:dyDescent="0.25">
      <c r="A58" s="32" t="s">
        <v>69</v>
      </c>
      <c r="B58" s="40" t="s">
        <v>31</v>
      </c>
      <c r="C58" s="63"/>
      <c r="D58" s="64"/>
      <c r="E58" s="65"/>
      <c r="F58" s="46">
        <v>0</v>
      </c>
      <c r="G58" s="33" t="s">
        <v>12</v>
      </c>
      <c r="H58" s="72"/>
      <c r="I58" s="73"/>
      <c r="J58" s="74"/>
    </row>
    <row r="59" spans="1:11" s="31" customFormat="1" ht="15.75" customHeight="1" thickBot="1" x14ac:dyDescent="0.25">
      <c r="A59" s="37" t="s">
        <v>70</v>
      </c>
      <c r="B59" s="38" t="s">
        <v>32</v>
      </c>
      <c r="C59" s="66"/>
      <c r="D59" s="67"/>
      <c r="E59" s="68"/>
      <c r="F59" s="13">
        <v>15034.74</v>
      </c>
      <c r="G59" s="45" t="s">
        <v>12</v>
      </c>
      <c r="H59" s="75"/>
      <c r="I59" s="76"/>
      <c r="J59" s="77"/>
    </row>
    <row r="60" spans="1:11" x14ac:dyDescent="0.25">
      <c r="A60" s="1"/>
      <c r="B60" s="1"/>
      <c r="C60" s="1"/>
      <c r="D60" s="1"/>
      <c r="E60" s="17"/>
      <c r="F60" s="1"/>
      <c r="G60" s="1"/>
      <c r="H60" s="1"/>
      <c r="I60" s="17"/>
      <c r="J60" s="17"/>
    </row>
  </sheetData>
  <mergeCells count="13">
    <mergeCell ref="E5:H5"/>
    <mergeCell ref="B7:H7"/>
    <mergeCell ref="B5:D5"/>
    <mergeCell ref="E9:G9"/>
    <mergeCell ref="C12:E14"/>
    <mergeCell ref="H12:J14"/>
    <mergeCell ref="C55:E59"/>
    <mergeCell ref="H55:J59"/>
    <mergeCell ref="E6:H6"/>
    <mergeCell ref="A9:A10"/>
    <mergeCell ref="B9:B10"/>
    <mergeCell ref="C9:D9"/>
    <mergeCell ref="H9:J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2020-12-29T12:03:31Z</dcterms:modified>
</cp:coreProperties>
</file>