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10" windowHeight="1002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32" i="1" l="1"/>
  <c r="F33" i="1"/>
  <c r="F13" i="1" s="1"/>
  <c r="F14" i="1" l="1"/>
  <c r="F12" i="1" l="1"/>
</calcChain>
</file>

<file path=xl/sharedStrings.xml><?xml version="1.0" encoding="utf-8"?>
<sst xmlns="http://schemas.openxmlformats.org/spreadsheetml/2006/main" count="158" uniqueCount="90">
  <si>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</si>
  <si>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</si>
  <si>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</si>
  <si>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</si>
  <si>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</si>
  <si>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</si>
  <si>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</si>
  <si>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</si>
  <si>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</si>
  <si>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</si>
  <si>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</si>
  <si>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</si>
  <si>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</si>
  <si>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110,63,32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</si>
  <si>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</si>
  <si>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</si>
  <si>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</si>
  <si>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</si>
  <si>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</si>
  <si>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</si>
  <si>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</si>
  <si>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</si>
  <si>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</si>
  <si>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</si>
  <si>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</si>
  <si>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</si>
  <si>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</si>
  <si>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</si>
  <si>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</si>
  <si>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</si>
  <si>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</si>
  <si>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</si>
  <si>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</si>
  <si>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</si>
  <si>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</si>
  <si>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</si>
  <si>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</si>
  <si>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</si>
  <si>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</si>
  <si>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</si>
  <si>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</si>
  <si>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</si>
  <si>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</si>
  <si>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</si>
  <si>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</si>
  <si>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</si>
  <si>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</si>
  <si>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</si>
  <si>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</si>
  <si>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</si>
  <si>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</si>
  <si>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</si>
  <si>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</si>
  <si>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</si>
  <si>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</si>
  <si>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</si>
  <si>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Газопровод высокого давления от ул.Уральская в пойме р.Урал до Загородного шоссе в г.Оренбурге</t>
  </si>
  <si>
    <t>2022</t>
  </si>
  <si>
    <t>Газопровод  п. Нижнесакмарский   г.Оренбург</t>
  </si>
  <si>
    <t>амортизация
спецнадбавка
плата за технологическое присоединение
догазификация</t>
  </si>
  <si>
    <t>2024</t>
  </si>
  <si>
    <t>Сведения по капитальному ремонту объектов основных средств,  по техническому диагностированию объектов ОС и обследованию подводных переходов</t>
  </si>
  <si>
    <t>160,110,63,225,90</t>
  </si>
  <si>
    <t>Газопровод  в пос. Херсонский Сакмарского района</t>
  </si>
  <si>
    <t>Газопровод в с.Вознесенка Сакмарского района</t>
  </si>
  <si>
    <t>63,110,90,32</t>
  </si>
  <si>
    <t>Газопровод в с. Савельевка Тюльганского района</t>
  </si>
  <si>
    <t>Газопровод  х. Чкаловский Соль-Илецкого городского округа</t>
  </si>
  <si>
    <t>63,32,25,57</t>
  </si>
  <si>
    <t>Газопровод п. Каракульский Ясненского городского округа</t>
  </si>
  <si>
    <t>63</t>
  </si>
  <si>
    <t>Газопровод в п. Березовый Бугурусланского района</t>
  </si>
  <si>
    <t>Газопровод в х. Верхняя Черноречка Саракташского района</t>
  </si>
  <si>
    <t>Газопровод в с. Людвиновка Октябрьского района</t>
  </si>
  <si>
    <t>2026</t>
  </si>
  <si>
    <t>Межпоселковый газопровод к  д.Сидоркино Бузулукского района</t>
  </si>
  <si>
    <t>Газопровод к  с.Ялнаир Кувандыкского городского округа</t>
  </si>
  <si>
    <t>Газопровод д.Адаево Кувандыкского городского округа</t>
  </si>
  <si>
    <t>Газопровод с. Михайловка Александровского района</t>
  </si>
  <si>
    <t>Газопровод  с. Кызыл-Булак Акбулакского района</t>
  </si>
  <si>
    <t>Газопровод в с. Новогеоргиевка Шарлыкского района</t>
  </si>
  <si>
    <t>Газопровод в с. Сарабкино Сорочинского городского округа</t>
  </si>
  <si>
    <t>219, 355</t>
  </si>
  <si>
    <t>2025</t>
  </si>
  <si>
    <t>63,110,32</t>
  </si>
  <si>
    <t>63,90,4,32</t>
  </si>
  <si>
    <t>100,63,90,32</t>
  </si>
  <si>
    <t>90,160,110,63,32</t>
  </si>
  <si>
    <t>90,63,32</t>
  </si>
  <si>
    <t>на 2024 год в сфере транспортировки газа по газораспределительным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</si>
</sst>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000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Helv"/>
    </font>
    <font>
      <sz val="10"/>
      <name val="Helv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0" borderId="2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7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/>
  </cellStyleXfs>
  <cellXfs count="7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3" xfId="1" applyFont="1" applyBorder="1" applyAlignment="1">
      <alignment horizontal="center" vertical="top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top"/>
    </xf>
    <xf numFmtId="0" fontId="4" fillId="0" borderId="14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" fontId="6" fillId="0" borderId="8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4" fontId="4" fillId="0" borderId="4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/>
    </xf>
    <xf numFmtId="4" fontId="6" fillId="0" borderId="4" xfId="1" applyNumberFormat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9" fontId="4" fillId="0" borderId="8" xfId="1" applyNumberFormat="1" applyFont="1" applyFill="1" applyBorder="1" applyAlignment="1">
      <alignment horizontal="center" vertical="center" wrapText="1"/>
    </xf>
    <xf numFmtId="4" fontId="4" fillId="0" borderId="1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" fontId="3" fillId="0" borderId="0" xfId="1" applyNumberFormat="1" applyFont="1"/>
    <xf numFmtId="0" fontId="7" fillId="0" borderId="0" xfId="0" applyFont="1" applyAlignment="1">
      <alignment vertical="center"/>
    </xf>
    <xf numFmtId="4" fontId="4" fillId="0" borderId="27" xfId="1" applyNumberFormat="1" applyFont="1" applyFill="1" applyBorder="1" applyAlignment="1">
      <alignment horizontal="center" vertical="center"/>
    </xf>
    <xf numFmtId="4" fontId="6" fillId="0" borderId="21" xfId="1" applyNumberFormat="1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6" xfId="1" applyNumberFormat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3" fillId="0" borderId="0" xfId="0" applyFont="1"/>
    <xf numFmtId="49" fontId="6" fillId="0" borderId="8" xfId="1" applyNumberFormat="1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49" fontId="4" fillId="0" borderId="26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6" fillId="0" borderId="29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wrapText="1"/>
    </xf>
    <xf numFmtId="49" fontId="6" fillId="0" borderId="29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4" fontId="6" fillId="0" borderId="29" xfId="1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 wrapText="1"/>
    </xf>
  </cellXfs>
  <cellStyles count="57">
    <cellStyle name="_4. Бюджетные формы ОАО ГПРГ_Бюджетные формы 2008 план 30.08.07_Форма 9 3 2009 г " xfId="12"/>
    <cellStyle name="_4. Бюджетные формы ОАО ГПРГ_Бюджетные формы 2008 план 31.08.07_Форма 9 3 2009 г " xfId="13"/>
    <cellStyle name="_4. Бюджетные формы ОАО ГПРГ_ЗАТРАТЫ на СТОЯНКУ и МОЙКУ в 2008 г  версия от 12 12 07 " xfId="34"/>
    <cellStyle name="_4. Бюджетные формы ОАО ГПРГ_Форма 9 3 2009 г " xfId="14"/>
    <cellStyle name="_9 4_Форма 9 3 2009 г " xfId="15"/>
    <cellStyle name="_Анализатор_регламент_vr3_Бюджетные формы 2008 план 30.08.07_Форма 9 3 2009 г " xfId="16"/>
    <cellStyle name="_Анализатор_регламент_vr3_Бюджетные формы 2008 план 31.08.07_Форма 9 3 2009 г " xfId="17"/>
    <cellStyle name="_Анализатор_регламент_vr3_Форма 9 3 2009 г " xfId="18"/>
    <cellStyle name="_Бюджетные формы 2008 ГПРГ(ГРО) план год_Форма 9 3 2009 г " xfId="19"/>
    <cellStyle name="_Бюджетные формы 2008 с кооректировкой_Форма 9 3 2009 г " xfId="20"/>
    <cellStyle name="_измененные формы для беляева_Форма 9 3 2009 г " xfId="21"/>
    <cellStyle name="_Остатки ОАО &quot;ЛГОК&quot; " xfId="36"/>
    <cellStyle name="_пл IVкв комплект МГОК 06.10.06 " xfId="37"/>
    <cellStyle name="_Приложение 4_Расшифровки_Форма 9 3 2009 г " xfId="22"/>
    <cellStyle name="_Свод табл доходов на 2005 год_Форма 9 3 2009 г " xfId="23"/>
    <cellStyle name="_Сводный отчет о ДДС_Бюджетные формы 2008 план 30.08.07_Форма 9 3 2009 г " xfId="24"/>
    <cellStyle name="_Сводный отчет о ДДС_Бюджетные формы 2008 план 31.08.07_Форма 9 3 2009 г " xfId="25"/>
    <cellStyle name="_Сводный отчет о ДДС_Форма 9 3 2009 г " xfId="26"/>
    <cellStyle name="_Форма 10 ГРО_ЗАТРАТЫ на СТОЯНКУ и МОЙКУ в 2008 г  версия от 12 12 07 " xfId="35"/>
    <cellStyle name="_Форма 10 ГРО_Форма 9 3 2009 г " xfId="27"/>
    <cellStyle name="_Форма 9 3 2009 г " xfId="28"/>
    <cellStyle name="_Шаблон формы 9 3 ГПРГ план (2)_Форма 9 3 2009 г " xfId="29"/>
    <cellStyle name="_Шаблон формы 9 3 ГПРГ план_Форма 9 3 2009 г " xfId="30"/>
    <cellStyle name="_Шаблон формы 9 3 ГПРГ факт_Форма 9 3 2009 г " xfId="31"/>
    <cellStyle name="Comma [0]" xfId="38"/>
    <cellStyle name="Currency [0]" xfId="39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32"/>
    <cellStyle name="Followed Hyperlink" xfId="40"/>
    <cellStyle name="Hyperlink" xfId="41"/>
    <cellStyle name="Millares [0]_2AV_M_M " xfId="42"/>
    <cellStyle name="Millares_2AV_M_M " xfId="43"/>
    <cellStyle name="Moneda [0]_2AV_M_M " xfId="44"/>
    <cellStyle name="Moneda_2AV_M_M " xfId="45"/>
    <cellStyle name="normal" xfId="46"/>
    <cellStyle name="Normal1" xfId="33"/>
    <cellStyle name="Название" xfId="7" builtinId="15" customBuiltin="1"/>
    <cellStyle name="Название 2" xfId="54"/>
    <cellStyle name="Обычный" xfId="0" builtinId="0" customBuiltin="1"/>
    <cellStyle name="Обычный 2" xfId="1"/>
    <cellStyle name="Обычный 2 2" xfId="3"/>
    <cellStyle name="Обычный 2 3" xfId="49"/>
    <cellStyle name="Обычный 3" xfId="4"/>
    <cellStyle name="Обычный 3 2" xfId="55"/>
    <cellStyle name="Обычный 3 3" xfId="50"/>
    <cellStyle name="Обычный 4" xfId="52"/>
    <cellStyle name="Обычный 41 2" xfId="53"/>
    <cellStyle name="Обычный 41 2 2" xfId="56"/>
    <cellStyle name="Плохой" xfId="8" builtinId="27" customBuiltin="1"/>
    <cellStyle name="Пояснение" xfId="11" builtinId="53" customBuiltin="1"/>
    <cellStyle name="Процентный 4" xfId="5"/>
    <cellStyle name="Связанная ячейка" xfId="9" builtinId="24" customBuiltin="1"/>
    <cellStyle name="Текст предупреждения" xfId="10" builtinId="11" customBuiltin="1"/>
    <cellStyle name="Тысячи [0]_ " xfId="47"/>
    <cellStyle name="Тысячи_ " xfId="48"/>
    <cellStyle name="Финансовый" xfId="6" builtinId="3" customBuiltin="1"/>
    <cellStyle name="Финансовый 2" xfId="2"/>
    <cellStyle name="Финансовый 2 2" xfId="5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G42" sqref="G42"/>
    </sheetView>
  </sheetViews>
  <sheetFormatPr defaultRowHeight="15" x14ac:dyDescent="0.25"/>
  <cols>
    <col min="2" max="2" width="77.5703125" style="8" customWidth="1"/>
    <col min="3" max="3" width="10.42578125" style="8" customWidth="1"/>
    <col min="4" max="4" width="9.85546875" style="8" customWidth="1"/>
    <col min="5" max="5" width="13.5703125" style="34" customWidth="1"/>
    <col min="6" max="6" width="17.28515625" style="8" customWidth="1"/>
    <col min="7" max="7" width="28.85546875" style="8" customWidth="1"/>
    <col min="8" max="8" width="13.140625" style="8" customWidth="1"/>
    <col min="9" max="9" width="16.7109375" style="34" customWidth="1"/>
    <col min="10" max="10" width="12.5703125" style="34" customWidth="1"/>
  </cols>
  <sheetData>
    <row r="1" spans="1:10" x14ac:dyDescent="0.25">
      <c r="A1" s="2"/>
      <c r="B1" s="2"/>
      <c r="C1" s="2"/>
      <c r="D1" s="2"/>
      <c r="E1" s="10"/>
      <c r="F1" s="2"/>
      <c r="G1" s="2"/>
      <c r="H1" s="2"/>
      <c r="I1" s="10"/>
      <c r="J1" s="11" t="s">
        <v>15</v>
      </c>
    </row>
    <row r="2" spans="1:10" x14ac:dyDescent="0.25">
      <c r="A2" s="2"/>
      <c r="B2" s="2"/>
      <c r="C2" s="2"/>
      <c r="D2" s="2"/>
      <c r="E2" s="10"/>
      <c r="F2" s="2"/>
      <c r="G2" s="2"/>
      <c r="H2" s="2"/>
      <c r="I2" s="10"/>
      <c r="J2" s="11" t="s">
        <v>16</v>
      </c>
    </row>
    <row r="3" spans="1:10" x14ac:dyDescent="0.25">
      <c r="A3" s="2"/>
      <c r="B3" s="2"/>
      <c r="C3" s="2"/>
      <c r="D3" s="2"/>
      <c r="E3" s="10"/>
      <c r="F3" s="2"/>
      <c r="G3" s="2"/>
      <c r="H3" s="2"/>
      <c r="I3" s="10"/>
      <c r="J3" s="11" t="s">
        <v>17</v>
      </c>
    </row>
    <row r="4" spans="1:10" x14ac:dyDescent="0.25">
      <c r="A4" s="1"/>
      <c r="B4" s="1"/>
      <c r="C4" s="1"/>
      <c r="D4" s="1"/>
      <c r="E4" s="12"/>
      <c r="F4" s="1"/>
      <c r="G4" s="1"/>
      <c r="H4" s="1"/>
      <c r="I4" s="12"/>
      <c r="J4" s="12"/>
    </row>
    <row r="5" spans="1:10" ht="21.75" customHeight="1" x14ac:dyDescent="0.25">
      <c r="A5" s="3"/>
      <c r="B5" s="55" t="s">
        <v>14</v>
      </c>
      <c r="C5" s="55"/>
      <c r="D5" s="55"/>
      <c r="E5" s="54" t="s">
        <v>11</v>
      </c>
      <c r="F5" s="54"/>
      <c r="G5" s="54"/>
      <c r="H5" s="54"/>
      <c r="I5" s="19"/>
      <c r="J5" s="13"/>
    </row>
    <row r="6" spans="1:10" x14ac:dyDescent="0.25">
      <c r="A6" s="2"/>
      <c r="B6" s="2"/>
      <c r="C6" s="2"/>
      <c r="D6" s="2"/>
      <c r="E6" s="52" t="s">
        <v>0</v>
      </c>
      <c r="F6" s="52"/>
      <c r="G6" s="52"/>
      <c r="H6" s="52"/>
      <c r="I6" s="10"/>
      <c r="J6" s="10"/>
    </row>
    <row r="7" spans="1:10" ht="15.75" x14ac:dyDescent="0.25">
      <c r="B7" s="55" t="s">
        <v>89</v>
      </c>
      <c r="C7" s="55"/>
      <c r="D7" s="55"/>
      <c r="E7" s="55"/>
      <c r="F7" s="55"/>
      <c r="G7" s="55"/>
      <c r="H7" s="55"/>
      <c r="I7" s="13"/>
      <c r="J7" s="13"/>
    </row>
    <row r="8" spans="1:10" ht="15.75" thickBot="1" x14ac:dyDescent="0.3">
      <c r="A8" s="1"/>
      <c r="B8" s="1"/>
      <c r="C8" s="1"/>
      <c r="D8" s="1"/>
      <c r="E8" s="12"/>
      <c r="F8" s="1"/>
      <c r="G8" s="33"/>
      <c r="H8" s="1"/>
      <c r="I8" s="12"/>
      <c r="J8" s="12"/>
    </row>
    <row r="9" spans="1:10" ht="36" customHeight="1" thickBot="1" x14ac:dyDescent="0.3">
      <c r="A9" s="53" t="s">
        <v>1</v>
      </c>
      <c r="B9" s="53" t="s">
        <v>2</v>
      </c>
      <c r="C9" s="53" t="s">
        <v>3</v>
      </c>
      <c r="D9" s="53"/>
      <c r="E9" s="56" t="s">
        <v>22</v>
      </c>
      <c r="F9" s="57"/>
      <c r="G9" s="58"/>
      <c r="H9" s="53" t="s">
        <v>4</v>
      </c>
      <c r="I9" s="53"/>
      <c r="J9" s="53"/>
    </row>
    <row r="10" spans="1:10" ht="48.75" customHeight="1" thickBot="1" x14ac:dyDescent="0.3">
      <c r="A10" s="53"/>
      <c r="B10" s="53"/>
      <c r="C10" s="31" t="s">
        <v>5</v>
      </c>
      <c r="D10" s="32" t="s">
        <v>6</v>
      </c>
      <c r="E10" s="31" t="s">
        <v>24</v>
      </c>
      <c r="F10" s="31" t="s">
        <v>7</v>
      </c>
      <c r="G10" s="31" t="s">
        <v>23</v>
      </c>
      <c r="H10" s="31" t="s">
        <v>8</v>
      </c>
      <c r="I10" s="31" t="s">
        <v>9</v>
      </c>
      <c r="J10" s="31" t="s">
        <v>10</v>
      </c>
    </row>
    <row r="11" spans="1:10" ht="15.75" thickBot="1" x14ac:dyDescent="0.3">
      <c r="A11" s="4">
        <v>1</v>
      </c>
      <c r="B11" s="9">
        <v>2</v>
      </c>
      <c r="C11" s="9">
        <v>3</v>
      </c>
      <c r="D11" s="17">
        <v>4</v>
      </c>
      <c r="E11" s="16">
        <v>5</v>
      </c>
      <c r="F11" s="9">
        <v>6</v>
      </c>
      <c r="G11" s="18"/>
      <c r="H11" s="18">
        <v>7</v>
      </c>
      <c r="I11" s="16">
        <v>8</v>
      </c>
      <c r="J11" s="16">
        <v>9</v>
      </c>
    </row>
    <row r="12" spans="1:10" s="21" customFormat="1" ht="15" customHeight="1" x14ac:dyDescent="0.2">
      <c r="A12" s="60" t="s">
        <v>49</v>
      </c>
      <c r="B12" s="67" t="s">
        <v>19</v>
      </c>
      <c r="C12" s="40"/>
      <c r="D12" s="40"/>
      <c r="E12" s="40"/>
      <c r="F12" s="20">
        <f>F13+F34+F37</f>
        <v>714809.80999999994</v>
      </c>
      <c r="G12" s="24" t="s">
        <v>12</v>
      </c>
      <c r="H12" s="43"/>
      <c r="I12" s="44"/>
      <c r="J12" s="45"/>
    </row>
    <row r="13" spans="1:10" s="21" customFormat="1" ht="15" customHeight="1" x14ac:dyDescent="0.2">
      <c r="A13" s="38" t="s">
        <v>50</v>
      </c>
      <c r="B13" s="68" t="s">
        <v>20</v>
      </c>
      <c r="C13" s="41"/>
      <c r="D13" s="41"/>
      <c r="E13" s="41"/>
      <c r="F13" s="7">
        <f>F33+F32</f>
        <v>647509.11</v>
      </c>
      <c r="G13" s="77" t="s">
        <v>12</v>
      </c>
      <c r="H13" s="46"/>
      <c r="I13" s="47"/>
      <c r="J13" s="48"/>
    </row>
    <row r="14" spans="1:10" s="21" customFormat="1" ht="15" customHeight="1" thickBot="1" x14ac:dyDescent="0.25">
      <c r="A14" s="38" t="s">
        <v>51</v>
      </c>
      <c r="B14" s="68" t="s">
        <v>21</v>
      </c>
      <c r="C14" s="42"/>
      <c r="D14" s="42"/>
      <c r="E14" s="42"/>
      <c r="F14" s="25">
        <f>SUM(F15:F31)</f>
        <v>125769.99999999999</v>
      </c>
      <c r="G14" s="25" t="s">
        <v>25</v>
      </c>
      <c r="H14" s="49"/>
      <c r="I14" s="50"/>
      <c r="J14" s="51"/>
    </row>
    <row r="15" spans="1:10" s="59" customFormat="1" x14ac:dyDescent="0.25">
      <c r="A15" s="5" t="s">
        <v>31</v>
      </c>
      <c r="B15" s="69" t="s">
        <v>58</v>
      </c>
      <c r="C15" s="66" t="s">
        <v>57</v>
      </c>
      <c r="D15" s="29" t="s">
        <v>60</v>
      </c>
      <c r="E15" s="27" t="s">
        <v>12</v>
      </c>
      <c r="F15" s="23">
        <v>27519.24</v>
      </c>
      <c r="G15" s="23" t="s">
        <v>25</v>
      </c>
      <c r="H15" s="30">
        <v>10.138</v>
      </c>
      <c r="I15" s="14" t="s">
        <v>62</v>
      </c>
      <c r="J15" s="26">
        <v>1</v>
      </c>
    </row>
    <row r="16" spans="1:10" s="59" customFormat="1" x14ac:dyDescent="0.25">
      <c r="A16" s="5" t="s">
        <v>32</v>
      </c>
      <c r="B16" s="69" t="s">
        <v>63</v>
      </c>
      <c r="C16" s="39" t="s">
        <v>60</v>
      </c>
      <c r="D16" s="6" t="s">
        <v>60</v>
      </c>
      <c r="E16" s="27" t="s">
        <v>12</v>
      </c>
      <c r="F16" s="23">
        <v>3205.96</v>
      </c>
      <c r="G16" s="23" t="s">
        <v>25</v>
      </c>
      <c r="H16" s="28">
        <v>1.0363</v>
      </c>
      <c r="I16" s="14">
        <v>63.32</v>
      </c>
      <c r="J16" s="15">
        <v>1</v>
      </c>
    </row>
    <row r="17" spans="1:10" s="59" customFormat="1" x14ac:dyDescent="0.25">
      <c r="A17" s="5" t="s">
        <v>33</v>
      </c>
      <c r="B17" s="69" t="s">
        <v>64</v>
      </c>
      <c r="C17" s="39" t="s">
        <v>60</v>
      </c>
      <c r="D17" s="6" t="s">
        <v>60</v>
      </c>
      <c r="E17" s="27" t="s">
        <v>12</v>
      </c>
      <c r="F17" s="23">
        <v>6253.7</v>
      </c>
      <c r="G17" s="23" t="s">
        <v>25</v>
      </c>
      <c r="H17" s="28">
        <v>1.8634999999999999</v>
      </c>
      <c r="I17" s="14" t="s">
        <v>65</v>
      </c>
      <c r="J17" s="15">
        <v>1</v>
      </c>
    </row>
    <row r="18" spans="1:10" s="59" customFormat="1" x14ac:dyDescent="0.25">
      <c r="A18" s="5" t="s">
        <v>34</v>
      </c>
      <c r="B18" s="69" t="s">
        <v>66</v>
      </c>
      <c r="C18" s="65" t="s">
        <v>60</v>
      </c>
      <c r="D18" s="6" t="s">
        <v>60</v>
      </c>
      <c r="E18" s="27" t="s">
        <v>12</v>
      </c>
      <c r="F18" s="23">
        <v>5967.63</v>
      </c>
      <c r="G18" s="23" t="s">
        <v>25</v>
      </c>
      <c r="H18" s="28">
        <v>2.09</v>
      </c>
      <c r="I18" s="14">
        <v>63.32</v>
      </c>
      <c r="J18" s="15">
        <v>1</v>
      </c>
    </row>
    <row r="19" spans="1:10" s="59" customFormat="1" x14ac:dyDescent="0.25">
      <c r="A19" s="5" t="s">
        <v>35</v>
      </c>
      <c r="B19" s="69" t="s">
        <v>67</v>
      </c>
      <c r="C19" s="65" t="s">
        <v>60</v>
      </c>
      <c r="D19" s="6" t="s">
        <v>60</v>
      </c>
      <c r="E19" s="27" t="s">
        <v>12</v>
      </c>
      <c r="F19" s="23">
        <v>2925.07</v>
      </c>
      <c r="G19" s="23" t="s">
        <v>25</v>
      </c>
      <c r="H19" s="28">
        <v>1.482</v>
      </c>
      <c r="I19" s="6" t="s">
        <v>68</v>
      </c>
      <c r="J19" s="15">
        <v>1</v>
      </c>
    </row>
    <row r="20" spans="1:10" s="59" customFormat="1" x14ac:dyDescent="0.25">
      <c r="A20" s="5" t="s">
        <v>36</v>
      </c>
      <c r="B20" s="69" t="s">
        <v>69</v>
      </c>
      <c r="C20" s="39" t="s">
        <v>60</v>
      </c>
      <c r="D20" s="6" t="s">
        <v>60</v>
      </c>
      <c r="E20" s="27" t="s">
        <v>12</v>
      </c>
      <c r="F20" s="23">
        <v>23748.13</v>
      </c>
      <c r="G20" s="23" t="s">
        <v>25</v>
      </c>
      <c r="H20" s="28">
        <v>15.06</v>
      </c>
      <c r="I20" s="6" t="s">
        <v>70</v>
      </c>
      <c r="J20" s="15">
        <v>1</v>
      </c>
    </row>
    <row r="21" spans="1:10" s="59" customFormat="1" ht="20.25" customHeight="1" x14ac:dyDescent="0.25">
      <c r="A21" s="5" t="s">
        <v>37</v>
      </c>
      <c r="B21" s="69" t="s">
        <v>71</v>
      </c>
      <c r="C21" s="39" t="s">
        <v>60</v>
      </c>
      <c r="D21" s="6" t="s">
        <v>60</v>
      </c>
      <c r="E21" s="27" t="s">
        <v>12</v>
      </c>
      <c r="F21" s="23">
        <v>8066.46</v>
      </c>
      <c r="G21" s="23" t="s">
        <v>25</v>
      </c>
      <c r="H21" s="28">
        <v>5.476</v>
      </c>
      <c r="I21" s="14">
        <v>63</v>
      </c>
      <c r="J21" s="15"/>
    </row>
    <row r="22" spans="1:10" s="59" customFormat="1" ht="16.5" customHeight="1" x14ac:dyDescent="0.25">
      <c r="A22" s="5" t="s">
        <v>38</v>
      </c>
      <c r="B22" s="70" t="s">
        <v>72</v>
      </c>
      <c r="C22" s="39" t="s">
        <v>60</v>
      </c>
      <c r="D22" s="6" t="s">
        <v>60</v>
      </c>
      <c r="E22" s="27" t="s">
        <v>12</v>
      </c>
      <c r="F22" s="23">
        <v>8706.81</v>
      </c>
      <c r="G22" s="23" t="s">
        <v>25</v>
      </c>
      <c r="H22" s="28">
        <v>2.4</v>
      </c>
      <c r="I22" s="6" t="s">
        <v>13</v>
      </c>
      <c r="J22" s="15"/>
    </row>
    <row r="23" spans="1:10" s="59" customFormat="1" ht="12.75" customHeight="1" x14ac:dyDescent="0.25">
      <c r="A23" s="5" t="s">
        <v>39</v>
      </c>
      <c r="B23" s="70" t="s">
        <v>73</v>
      </c>
      <c r="C23" s="65" t="s">
        <v>60</v>
      </c>
      <c r="D23" s="6" t="s">
        <v>60</v>
      </c>
      <c r="E23" s="27" t="s">
        <v>12</v>
      </c>
      <c r="F23" s="23">
        <v>7490.92</v>
      </c>
      <c r="G23" s="23" t="s">
        <v>25</v>
      </c>
      <c r="H23" s="28">
        <v>2.8327</v>
      </c>
      <c r="I23" s="14">
        <v>63.32</v>
      </c>
      <c r="J23" s="15">
        <v>1</v>
      </c>
    </row>
    <row r="24" spans="1:10" s="59" customFormat="1" x14ac:dyDescent="0.25">
      <c r="A24" s="5" t="s">
        <v>40</v>
      </c>
      <c r="B24" s="71" t="s">
        <v>56</v>
      </c>
      <c r="C24" s="39" t="s">
        <v>60</v>
      </c>
      <c r="D24" s="6" t="s">
        <v>74</v>
      </c>
      <c r="E24" s="27" t="s">
        <v>12</v>
      </c>
      <c r="F24" s="23">
        <v>1232.31</v>
      </c>
      <c r="G24" s="23" t="s">
        <v>25</v>
      </c>
      <c r="H24" s="35">
        <v>4.4349999999999996</v>
      </c>
      <c r="I24" s="14" t="s">
        <v>82</v>
      </c>
      <c r="J24" s="15">
        <v>1</v>
      </c>
    </row>
    <row r="25" spans="1:10" s="8" customFormat="1" x14ac:dyDescent="0.25">
      <c r="A25" s="5" t="s">
        <v>41</v>
      </c>
      <c r="B25" s="71" t="s">
        <v>75</v>
      </c>
      <c r="C25" s="39" t="s">
        <v>60</v>
      </c>
      <c r="D25" s="6" t="s">
        <v>83</v>
      </c>
      <c r="E25" s="27" t="s">
        <v>12</v>
      </c>
      <c r="F25" s="23">
        <v>6476.92</v>
      </c>
      <c r="G25" s="23" t="s">
        <v>25</v>
      </c>
      <c r="H25" s="35">
        <v>13.4</v>
      </c>
      <c r="I25" s="14" t="s">
        <v>88</v>
      </c>
      <c r="J25" s="15">
        <v>1</v>
      </c>
    </row>
    <row r="26" spans="1:10" s="8" customFormat="1" x14ac:dyDescent="0.25">
      <c r="A26" s="5" t="s">
        <v>42</v>
      </c>
      <c r="B26" s="71" t="s">
        <v>76</v>
      </c>
      <c r="C26" s="39" t="s">
        <v>60</v>
      </c>
      <c r="D26" s="6" t="s">
        <v>83</v>
      </c>
      <c r="E26" s="27" t="s">
        <v>12</v>
      </c>
      <c r="F26" s="23">
        <v>5126.8900000000003</v>
      </c>
      <c r="G26" s="23" t="s">
        <v>25</v>
      </c>
      <c r="H26" s="35">
        <v>12.79</v>
      </c>
      <c r="I26" s="14" t="s">
        <v>87</v>
      </c>
      <c r="J26" s="15">
        <v>1</v>
      </c>
    </row>
    <row r="27" spans="1:10" s="8" customFormat="1" x14ac:dyDescent="0.25">
      <c r="A27" s="5" t="s">
        <v>43</v>
      </c>
      <c r="B27" s="71" t="s">
        <v>77</v>
      </c>
      <c r="C27" s="39" t="s">
        <v>60</v>
      </c>
      <c r="D27" s="6" t="s">
        <v>83</v>
      </c>
      <c r="E27" s="27" t="s">
        <v>12</v>
      </c>
      <c r="F27" s="23">
        <v>4340.58</v>
      </c>
      <c r="G27" s="23" t="s">
        <v>25</v>
      </c>
      <c r="H27" s="35">
        <v>7.9</v>
      </c>
      <c r="I27" s="14" t="s">
        <v>86</v>
      </c>
      <c r="J27" s="15">
        <v>1</v>
      </c>
    </row>
    <row r="28" spans="1:10" s="8" customFormat="1" x14ac:dyDescent="0.25">
      <c r="A28" s="5" t="s">
        <v>44</v>
      </c>
      <c r="B28" s="71" t="s">
        <v>78</v>
      </c>
      <c r="C28" s="39" t="s">
        <v>60</v>
      </c>
      <c r="D28" s="6" t="s">
        <v>83</v>
      </c>
      <c r="E28" s="27" t="s">
        <v>12</v>
      </c>
      <c r="F28" s="23">
        <v>4704.33</v>
      </c>
      <c r="G28" s="23" t="s">
        <v>25</v>
      </c>
      <c r="H28" s="35">
        <v>13.25</v>
      </c>
      <c r="I28" s="14">
        <v>90.63</v>
      </c>
      <c r="J28" s="15">
        <v>1</v>
      </c>
    </row>
    <row r="29" spans="1:10" s="8" customFormat="1" x14ac:dyDescent="0.25">
      <c r="A29" s="5" t="s">
        <v>45</v>
      </c>
      <c r="B29" s="71" t="s">
        <v>79</v>
      </c>
      <c r="C29" s="39" t="s">
        <v>60</v>
      </c>
      <c r="D29" s="6" t="s">
        <v>83</v>
      </c>
      <c r="E29" s="27" t="s">
        <v>12</v>
      </c>
      <c r="F29" s="23">
        <v>3437.36</v>
      </c>
      <c r="G29" s="23" t="s">
        <v>25</v>
      </c>
      <c r="H29" s="35">
        <v>9.843</v>
      </c>
      <c r="I29" s="14" t="s">
        <v>85</v>
      </c>
      <c r="J29" s="15">
        <v>1</v>
      </c>
    </row>
    <row r="30" spans="1:10" s="8" customFormat="1" x14ac:dyDescent="0.25">
      <c r="A30" s="5" t="s">
        <v>46</v>
      </c>
      <c r="B30" s="71" t="s">
        <v>80</v>
      </c>
      <c r="C30" s="39" t="s">
        <v>60</v>
      </c>
      <c r="D30" s="6" t="s">
        <v>83</v>
      </c>
      <c r="E30" s="27" t="s">
        <v>12</v>
      </c>
      <c r="F30" s="23">
        <v>4860.26</v>
      </c>
      <c r="G30" s="23" t="s">
        <v>25</v>
      </c>
      <c r="H30" s="35">
        <v>13.9</v>
      </c>
      <c r="I30" s="14">
        <v>90.63</v>
      </c>
      <c r="J30" s="15">
        <v>1</v>
      </c>
    </row>
    <row r="31" spans="1:10" s="8" customFormat="1" ht="15.75" thickBot="1" x14ac:dyDescent="0.3">
      <c r="A31" s="5" t="s">
        <v>47</v>
      </c>
      <c r="B31" s="71" t="s">
        <v>81</v>
      </c>
      <c r="C31" s="39" t="s">
        <v>60</v>
      </c>
      <c r="D31" s="6" t="s">
        <v>83</v>
      </c>
      <c r="E31" s="27" t="s">
        <v>12</v>
      </c>
      <c r="F31" s="23">
        <v>1707.43</v>
      </c>
      <c r="G31" s="23" t="s">
        <v>25</v>
      </c>
      <c r="H31" s="35">
        <v>4.26</v>
      </c>
      <c r="I31" s="14" t="s">
        <v>84</v>
      </c>
      <c r="J31" s="15">
        <v>1</v>
      </c>
    </row>
    <row r="32" spans="1:10" s="21" customFormat="1" ht="66" customHeight="1" x14ac:dyDescent="0.2">
      <c r="A32" s="38" t="s">
        <v>18</v>
      </c>
      <c r="B32" s="68" t="s">
        <v>48</v>
      </c>
      <c r="C32" s="40"/>
      <c r="D32" s="40"/>
      <c r="E32" s="40"/>
      <c r="F32" s="7">
        <f>12980+136748.96+275674.67+125770+2449.22</f>
        <v>553622.85</v>
      </c>
      <c r="G32" s="37" t="s">
        <v>59</v>
      </c>
      <c r="H32" s="43"/>
      <c r="I32" s="44"/>
      <c r="J32" s="45"/>
    </row>
    <row r="33" spans="1:10" s="21" customFormat="1" ht="15" customHeight="1" x14ac:dyDescent="0.2">
      <c r="A33" s="38" t="s">
        <v>52</v>
      </c>
      <c r="B33" s="68" t="s">
        <v>26</v>
      </c>
      <c r="C33" s="41"/>
      <c r="D33" s="41"/>
      <c r="E33" s="41"/>
      <c r="F33" s="25">
        <f>88467.85+5418.41</f>
        <v>93886.260000000009</v>
      </c>
      <c r="G33" s="25" t="s">
        <v>30</v>
      </c>
      <c r="H33" s="46"/>
      <c r="I33" s="47"/>
      <c r="J33" s="48"/>
    </row>
    <row r="34" spans="1:10" s="21" customFormat="1" ht="15" customHeight="1" x14ac:dyDescent="0.2">
      <c r="A34" s="74" t="s">
        <v>53</v>
      </c>
      <c r="B34" s="72" t="s">
        <v>29</v>
      </c>
      <c r="C34" s="41"/>
      <c r="D34" s="41"/>
      <c r="E34" s="41"/>
      <c r="F34" s="7">
        <v>66538.45</v>
      </c>
      <c r="G34" s="25" t="s">
        <v>30</v>
      </c>
      <c r="H34" s="46"/>
      <c r="I34" s="47"/>
      <c r="J34" s="48"/>
    </row>
    <row r="35" spans="1:10" s="22" customFormat="1" ht="18" customHeight="1" x14ac:dyDescent="0.25">
      <c r="A35" s="38" t="s">
        <v>54</v>
      </c>
      <c r="B35" s="68" t="s">
        <v>27</v>
      </c>
      <c r="C35" s="41"/>
      <c r="D35" s="41"/>
      <c r="E35" s="41"/>
      <c r="F35" s="36">
        <v>0</v>
      </c>
      <c r="G35" s="25" t="s">
        <v>12</v>
      </c>
      <c r="H35" s="46"/>
      <c r="I35" s="47"/>
      <c r="J35" s="48"/>
    </row>
    <row r="36" spans="1:10" s="22" customFormat="1" ht="30" customHeight="1" x14ac:dyDescent="0.25">
      <c r="A36" s="74"/>
      <c r="B36" s="68" t="s">
        <v>61</v>
      </c>
      <c r="C36" s="41"/>
      <c r="D36" s="41"/>
      <c r="E36" s="41"/>
      <c r="F36" s="7"/>
      <c r="G36" s="25"/>
      <c r="H36" s="46"/>
      <c r="I36" s="47"/>
      <c r="J36" s="48"/>
    </row>
    <row r="37" spans="1:10" s="21" customFormat="1" ht="15.75" customHeight="1" thickBot="1" x14ac:dyDescent="0.25">
      <c r="A37" s="75" t="s">
        <v>55</v>
      </c>
      <c r="B37" s="73" t="s">
        <v>28</v>
      </c>
      <c r="C37" s="42"/>
      <c r="D37" s="42"/>
      <c r="E37" s="42"/>
      <c r="F37" s="76">
        <v>762.25</v>
      </c>
      <c r="G37" s="78" t="s">
        <v>30</v>
      </c>
      <c r="H37" s="49"/>
      <c r="I37" s="50"/>
      <c r="J37" s="51"/>
    </row>
    <row r="38" spans="1:10" x14ac:dyDescent="0.25">
      <c r="A38" s="61"/>
      <c r="B38" s="61"/>
      <c r="C38" s="61"/>
      <c r="D38" s="61"/>
      <c r="E38" s="62"/>
      <c r="F38" s="61"/>
      <c r="G38" s="61"/>
      <c r="H38" s="61"/>
      <c r="I38" s="62"/>
      <c r="J38" s="62"/>
    </row>
    <row r="39" spans="1:10" x14ac:dyDescent="0.25">
      <c r="A39" s="63"/>
      <c r="B39" s="63"/>
      <c r="C39" s="63"/>
      <c r="D39" s="63"/>
      <c r="E39" s="64"/>
      <c r="F39" s="63"/>
      <c r="G39" s="63"/>
      <c r="H39" s="63"/>
      <c r="I39" s="64"/>
      <c r="J39" s="64"/>
    </row>
    <row r="40" spans="1:10" x14ac:dyDescent="0.25">
      <c r="A40" s="63"/>
      <c r="B40" s="63"/>
      <c r="C40" s="63"/>
      <c r="D40" s="63"/>
      <c r="E40" s="64"/>
      <c r="F40" s="63"/>
      <c r="G40" s="63"/>
      <c r="H40" s="63"/>
      <c r="I40" s="64"/>
      <c r="J40" s="64"/>
    </row>
    <row r="41" spans="1:10" x14ac:dyDescent="0.25">
      <c r="A41" s="63"/>
      <c r="B41" s="63"/>
      <c r="C41" s="63"/>
      <c r="D41" s="63"/>
      <c r="E41" s="64"/>
      <c r="F41" s="63"/>
      <c r="G41" s="63"/>
      <c r="H41" s="63"/>
      <c r="I41" s="64"/>
      <c r="J41" s="64"/>
    </row>
    <row r="42" spans="1:10" x14ac:dyDescent="0.25">
      <c r="A42" s="63"/>
      <c r="B42" s="63"/>
      <c r="C42" s="63"/>
      <c r="D42" s="63"/>
      <c r="E42" s="64"/>
      <c r="F42" s="63"/>
      <c r="G42" s="63"/>
      <c r="H42" s="63"/>
      <c r="I42" s="64"/>
      <c r="J42" s="64"/>
    </row>
    <row r="43" spans="1:10" x14ac:dyDescent="0.25">
      <c r="A43" s="63"/>
      <c r="B43" s="63"/>
      <c r="C43" s="63"/>
      <c r="D43" s="63"/>
      <c r="E43" s="64"/>
      <c r="F43" s="63"/>
      <c r="G43" s="63"/>
      <c r="H43" s="63"/>
      <c r="I43" s="64"/>
      <c r="J43" s="64"/>
    </row>
    <row r="44" spans="1:10" x14ac:dyDescent="0.25">
      <c r="A44" s="63"/>
      <c r="B44" s="63"/>
      <c r="C44" s="63"/>
      <c r="D44" s="63"/>
      <c r="E44" s="64"/>
      <c r="F44" s="63"/>
      <c r="G44" s="63"/>
      <c r="H44" s="63"/>
      <c r="I44" s="64"/>
      <c r="J44" s="64"/>
    </row>
    <row r="45" spans="1:10" x14ac:dyDescent="0.25">
      <c r="A45" s="63"/>
      <c r="B45" s="63"/>
      <c r="C45" s="63"/>
      <c r="D45" s="63"/>
      <c r="E45" s="64"/>
      <c r="F45" s="63"/>
      <c r="G45" s="63"/>
      <c r="H45" s="63"/>
      <c r="I45" s="64"/>
      <c r="J45" s="64"/>
    </row>
    <row r="46" spans="1:10" x14ac:dyDescent="0.25">
      <c r="A46" s="63"/>
      <c r="B46" s="63"/>
      <c r="C46" s="63"/>
      <c r="D46" s="63"/>
      <c r="E46" s="64"/>
      <c r="F46" s="63"/>
      <c r="G46" s="63"/>
      <c r="H46" s="63"/>
      <c r="I46" s="64"/>
      <c r="J46" s="64"/>
    </row>
    <row r="47" spans="1:10" x14ac:dyDescent="0.25">
      <c r="A47" s="63"/>
      <c r="B47" s="63"/>
      <c r="C47" s="63"/>
      <c r="D47" s="63"/>
      <c r="E47" s="64"/>
      <c r="F47" s="63"/>
      <c r="G47" s="63"/>
      <c r="H47" s="63"/>
      <c r="I47" s="64"/>
      <c r="J47" s="64"/>
    </row>
    <row r="48" spans="1:10" x14ac:dyDescent="0.25">
      <c r="A48" s="63"/>
      <c r="B48" s="63"/>
      <c r="C48" s="63"/>
      <c r="D48" s="63"/>
      <c r="E48" s="64"/>
      <c r="F48" s="63"/>
      <c r="G48" s="63"/>
      <c r="H48" s="63"/>
      <c r="I48" s="64"/>
      <c r="J48" s="64"/>
    </row>
    <row r="49" spans="1:10" x14ac:dyDescent="0.25">
      <c r="A49" s="63"/>
      <c r="B49" s="63"/>
      <c r="C49" s="63"/>
      <c r="D49" s="63"/>
      <c r="E49" s="64"/>
      <c r="F49" s="63"/>
      <c r="G49" s="63"/>
      <c r="H49" s="63"/>
      <c r="I49" s="64"/>
      <c r="J49" s="64"/>
    </row>
    <row r="50" spans="1:10" x14ac:dyDescent="0.25">
      <c r="A50" s="63"/>
      <c r="B50" s="63"/>
      <c r="C50" s="63"/>
      <c r="D50" s="63"/>
      <c r="E50" s="64"/>
      <c r="F50" s="63"/>
      <c r="G50" s="63"/>
      <c r="H50" s="63"/>
      <c r="I50" s="64"/>
      <c r="J50" s="64"/>
    </row>
    <row r="51" spans="1:10" x14ac:dyDescent="0.25">
      <c r="A51" s="63"/>
      <c r="B51" s="63"/>
      <c r="C51" s="63"/>
      <c r="D51" s="63"/>
      <c r="E51" s="64"/>
      <c r="F51" s="63"/>
      <c r="G51" s="63"/>
      <c r="H51" s="63"/>
      <c r="I51" s="64"/>
      <c r="J51" s="64"/>
    </row>
    <row r="52" spans="1:10" x14ac:dyDescent="0.25">
      <c r="A52" s="63"/>
      <c r="B52" s="63"/>
      <c r="C52" s="63"/>
      <c r="D52" s="63"/>
      <c r="E52" s="64"/>
      <c r="F52" s="63"/>
      <c r="G52" s="63"/>
      <c r="H52" s="63"/>
      <c r="I52" s="64"/>
      <c r="J52" s="64"/>
    </row>
    <row r="53" spans="1:10" x14ac:dyDescent="0.25">
      <c r="A53" s="63"/>
      <c r="B53" s="63"/>
      <c r="C53" s="63"/>
      <c r="D53" s="63"/>
      <c r="E53" s="64"/>
      <c r="F53" s="63"/>
      <c r="G53" s="63"/>
      <c r="H53" s="63"/>
      <c r="I53" s="64"/>
      <c r="J53" s="64"/>
    </row>
    <row r="54" spans="1:10" x14ac:dyDescent="0.25">
      <c r="A54" s="63"/>
      <c r="B54" s="63"/>
      <c r="C54" s="63"/>
      <c r="D54" s="63"/>
      <c r="E54" s="64"/>
      <c r="F54" s="63"/>
      <c r="G54" s="63"/>
      <c r="H54" s="63"/>
      <c r="I54" s="64"/>
      <c r="J54" s="64"/>
    </row>
    <row r="55" spans="1:10" x14ac:dyDescent="0.25">
      <c r="A55" s="63"/>
      <c r="B55" s="63"/>
      <c r="C55" s="63"/>
      <c r="D55" s="63"/>
      <c r="E55" s="64"/>
      <c r="F55" s="63"/>
      <c r="G55" s="63"/>
      <c r="H55" s="63"/>
      <c r="I55" s="64"/>
      <c r="J55" s="64"/>
    </row>
    <row r="56" spans="1:10" x14ac:dyDescent="0.25">
      <c r="A56" s="63"/>
      <c r="B56" s="63"/>
      <c r="C56" s="63"/>
      <c r="D56" s="63"/>
      <c r="E56" s="64"/>
      <c r="F56" s="63"/>
      <c r="G56" s="63"/>
      <c r="H56" s="63"/>
      <c r="I56" s="64"/>
      <c r="J56" s="64"/>
    </row>
    <row r="57" spans="1:10" x14ac:dyDescent="0.25">
      <c r="A57" s="63"/>
      <c r="B57" s="63"/>
      <c r="C57" s="63"/>
      <c r="D57" s="63"/>
      <c r="E57" s="64"/>
      <c r="F57" s="63"/>
      <c r="G57" s="63"/>
      <c r="H57" s="63"/>
      <c r="I57" s="64"/>
      <c r="J57" s="64"/>
    </row>
    <row r="58" spans="1:10" x14ac:dyDescent="0.25">
      <c r="A58" s="63"/>
      <c r="B58" s="63"/>
      <c r="C58" s="63"/>
      <c r="D58" s="63"/>
      <c r="E58" s="64"/>
      <c r="F58" s="63"/>
      <c r="G58" s="63"/>
      <c r="H58" s="63"/>
      <c r="I58" s="64"/>
      <c r="J58" s="64"/>
    </row>
    <row r="59" spans="1:10" x14ac:dyDescent="0.25">
      <c r="A59" s="63"/>
      <c r="B59" s="63"/>
      <c r="C59" s="63"/>
      <c r="D59" s="63"/>
      <c r="E59" s="64"/>
      <c r="F59" s="63"/>
      <c r="G59" s="63"/>
      <c r="H59" s="63"/>
      <c r="I59" s="64"/>
      <c r="J59" s="64"/>
    </row>
    <row r="60" spans="1:10" x14ac:dyDescent="0.25">
      <c r="A60" s="63"/>
      <c r="B60" s="63"/>
      <c r="C60" s="63"/>
      <c r="D60" s="63"/>
      <c r="E60" s="64"/>
      <c r="F60" s="63"/>
      <c r="G60" s="63"/>
      <c r="H60" s="63"/>
      <c r="I60" s="64"/>
      <c r="J60" s="64"/>
    </row>
    <row r="61" spans="1:10" x14ac:dyDescent="0.25">
      <c r="A61" s="63"/>
      <c r="B61" s="63"/>
      <c r="C61" s="63"/>
      <c r="D61" s="63"/>
      <c r="E61" s="64"/>
      <c r="F61" s="63"/>
      <c r="G61" s="63"/>
      <c r="H61" s="63"/>
      <c r="I61" s="64"/>
      <c r="J61" s="64"/>
    </row>
  </sheetData>
  <mergeCells count="13">
    <mergeCell ref="E5:H5"/>
    <mergeCell ref="B7:H7"/>
    <mergeCell ref="B5:D5"/>
    <mergeCell ref="E9:G9"/>
    <mergeCell ref="C12:E14"/>
    <mergeCell ref="H12:J14"/>
    <mergeCell ref="C32:E37"/>
    <mergeCell ref="H32:J37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Сагитова Г.Ф.</cp:lastModifiedBy>
  <cp:lastPrinted>2017-04-18T09:54:19Z</cp:lastPrinted>
  <dcterms:created xsi:type="dcterms:W3CDTF">2016-01-27T07:03:21Z</dcterms:created>
  <dcterms:modified xsi:type="dcterms:W3CDTF">2024-07-31T07:19:36Z</dcterms:modified>
</cp:coreProperties>
</file>